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Q:\MMentore\Website Documents\Research Centre\Socio-economic files\"/>
    </mc:Choice>
  </mc:AlternateContent>
  <bookViews>
    <workbookView xWindow="0" yWindow="150" windowWidth="20100" windowHeight="9000" activeTab="1"/>
  </bookViews>
  <sheets>
    <sheet name="TEMPLATE  " sheetId="3" r:id="rId1"/>
    <sheet name="SAMPLE " sheetId="6" r:id="rId2"/>
  </sheets>
  <definedNames>
    <definedName name="_xlnm.Print_Area" localSheetId="1">'SAMPLE '!$A$1:$K$39</definedName>
    <definedName name="_xlnm.Print_Area" localSheetId="0">'TEMPLATE  '!$A$2:$K$39</definedName>
  </definedNames>
  <calcPr calcId="171027"/>
</workbook>
</file>

<file path=xl/calcChain.xml><?xml version="1.0" encoding="utf-8"?>
<calcChain xmlns="http://schemas.openxmlformats.org/spreadsheetml/2006/main">
  <c r="D19" i="6" l="1"/>
  <c r="E19" i="6" s="1"/>
  <c r="F19" i="6" s="1"/>
  <c r="G19" i="6" s="1"/>
  <c r="H19" i="6" s="1"/>
  <c r="I19" i="6" s="1"/>
  <c r="J19" i="6" s="1"/>
  <c r="K19" i="6" s="1"/>
  <c r="B18" i="6"/>
  <c r="C18" i="6" s="1"/>
  <c r="D18" i="6" s="1"/>
  <c r="E18" i="6" s="1"/>
  <c r="F18" i="6" s="1"/>
  <c r="G18" i="6" s="1"/>
  <c r="H18" i="6" s="1"/>
  <c r="I18" i="6" s="1"/>
  <c r="J18" i="6" s="1"/>
  <c r="K18" i="6" s="1"/>
  <c r="A36" i="6" l="1"/>
  <c r="A35" i="6"/>
  <c r="A34" i="6"/>
  <c r="A33" i="6"/>
  <c r="A32" i="6"/>
  <c r="B29" i="6"/>
  <c r="C29" i="6" s="1"/>
  <c r="D29" i="6" s="1"/>
  <c r="A29" i="6"/>
  <c r="B28" i="6"/>
  <c r="C28" i="6" s="1"/>
  <c r="A28" i="6"/>
  <c r="B27" i="6"/>
  <c r="A27" i="6"/>
  <c r="C26" i="6"/>
  <c r="B26" i="6"/>
  <c r="B33" i="6" s="1"/>
  <c r="A26" i="6"/>
  <c r="B25" i="6"/>
  <c r="A25" i="6"/>
  <c r="B21" i="6"/>
  <c r="B36" i="6" s="1"/>
  <c r="A21" i="6"/>
  <c r="B20" i="6"/>
  <c r="A20" i="6"/>
  <c r="B19" i="6"/>
  <c r="A19" i="6"/>
  <c r="A18" i="6"/>
  <c r="B17" i="6"/>
  <c r="A17" i="6"/>
  <c r="B34" i="6" l="1"/>
  <c r="C21" i="6"/>
  <c r="D21" i="6" s="1"/>
  <c r="E21" i="6" s="1"/>
  <c r="F21" i="6" s="1"/>
  <c r="G21" i="6" s="1"/>
  <c r="H21" i="6" s="1"/>
  <c r="I21" i="6" s="1"/>
  <c r="J21" i="6" s="1"/>
  <c r="K21" i="6" s="1"/>
  <c r="B35" i="6"/>
  <c r="B22" i="6"/>
  <c r="C17" i="6"/>
  <c r="D17" i="6" s="1"/>
  <c r="E17" i="6" s="1"/>
  <c r="F17" i="6" s="1"/>
  <c r="G17" i="6" s="1"/>
  <c r="H17" i="6" s="1"/>
  <c r="I17" i="6" s="1"/>
  <c r="J17" i="6" s="1"/>
  <c r="K17" i="6" s="1"/>
  <c r="C27" i="6"/>
  <c r="C34" i="6" s="1"/>
  <c r="C20" i="6"/>
  <c r="C35" i="6" s="1"/>
  <c r="B32" i="6"/>
  <c r="B37" i="6" s="1"/>
  <c r="C33" i="6"/>
  <c r="D26" i="6"/>
  <c r="E26" i="6" s="1"/>
  <c r="C25" i="6"/>
  <c r="D25" i="6" s="1"/>
  <c r="D32" i="6" s="1"/>
  <c r="D28" i="6"/>
  <c r="E29" i="6"/>
  <c r="E33" i="6"/>
  <c r="F26" i="6"/>
  <c r="D33" i="6"/>
  <c r="C36" i="6"/>
  <c r="D20" i="6" l="1"/>
  <c r="C32" i="6"/>
  <c r="C37" i="6" s="1"/>
  <c r="D36" i="6"/>
  <c r="E25" i="6"/>
  <c r="E32" i="6" s="1"/>
  <c r="C22" i="6"/>
  <c r="D27" i="6"/>
  <c r="E27" i="6" s="1"/>
  <c r="F33" i="6"/>
  <c r="G26" i="6"/>
  <c r="D35" i="6"/>
  <c r="E28" i="6"/>
  <c r="F25" i="6"/>
  <c r="D22" i="6"/>
  <c r="E20" i="6"/>
  <c r="B38" i="6"/>
  <c r="B39" i="6" s="1"/>
  <c r="E36" i="6"/>
  <c r="F29" i="6"/>
  <c r="A36" i="3"/>
  <c r="A35" i="3"/>
  <c r="A34" i="3"/>
  <c r="A33" i="3"/>
  <c r="A32" i="3"/>
  <c r="C27" i="3"/>
  <c r="D27" i="3" s="1"/>
  <c r="E27" i="3" s="1"/>
  <c r="F27" i="3" s="1"/>
  <c r="G27" i="3" s="1"/>
  <c r="H27" i="3" s="1"/>
  <c r="I27" i="3" s="1"/>
  <c r="J27" i="3" s="1"/>
  <c r="K27" i="3" s="1"/>
  <c r="B29" i="3"/>
  <c r="C29" i="3" s="1"/>
  <c r="D29" i="3" s="1"/>
  <c r="E29" i="3" s="1"/>
  <c r="F29" i="3" s="1"/>
  <c r="G29" i="3" s="1"/>
  <c r="H29" i="3" s="1"/>
  <c r="I29" i="3" s="1"/>
  <c r="J29" i="3" s="1"/>
  <c r="K29" i="3" s="1"/>
  <c r="B28" i="3"/>
  <c r="C28" i="3" s="1"/>
  <c r="B27" i="3"/>
  <c r="B26" i="3"/>
  <c r="C26" i="3" s="1"/>
  <c r="D26" i="3" s="1"/>
  <c r="E26" i="3" s="1"/>
  <c r="F26" i="3" s="1"/>
  <c r="G26" i="3" s="1"/>
  <c r="H26" i="3" s="1"/>
  <c r="I26" i="3" s="1"/>
  <c r="J26" i="3" s="1"/>
  <c r="K26" i="3" s="1"/>
  <c r="B25" i="3"/>
  <c r="C25" i="3" s="1"/>
  <c r="D25" i="3" s="1"/>
  <c r="E25" i="3" s="1"/>
  <c r="F25" i="3" s="1"/>
  <c r="G25" i="3" s="1"/>
  <c r="H25" i="3" s="1"/>
  <c r="I25" i="3" s="1"/>
  <c r="J25" i="3" s="1"/>
  <c r="K25" i="3" s="1"/>
  <c r="B21" i="3"/>
  <c r="B36" i="3" s="1"/>
  <c r="B20" i="3"/>
  <c r="C20" i="3" s="1"/>
  <c r="D20" i="3" s="1"/>
  <c r="E20" i="3" s="1"/>
  <c r="F20" i="3" s="1"/>
  <c r="G20" i="3" s="1"/>
  <c r="H20" i="3" s="1"/>
  <c r="I20" i="3" s="1"/>
  <c r="J20" i="3" s="1"/>
  <c r="K20" i="3" s="1"/>
  <c r="B19" i="3"/>
  <c r="B34" i="3" s="1"/>
  <c r="B18" i="3"/>
  <c r="B17" i="3"/>
  <c r="C17" i="3" s="1"/>
  <c r="D17" i="3" s="1"/>
  <c r="A29" i="3"/>
  <c r="A28" i="3"/>
  <c r="A27" i="3"/>
  <c r="A26" i="3"/>
  <c r="A25" i="3"/>
  <c r="A21" i="3"/>
  <c r="A20" i="3"/>
  <c r="A19" i="3"/>
  <c r="A18" i="3"/>
  <c r="A17" i="3"/>
  <c r="C21" i="3"/>
  <c r="D21" i="3" s="1"/>
  <c r="E21" i="3" s="1"/>
  <c r="F21" i="3" s="1"/>
  <c r="G21" i="3" s="1"/>
  <c r="H21" i="3" s="1"/>
  <c r="I21" i="3" s="1"/>
  <c r="J21" i="3" s="1"/>
  <c r="K21" i="3" s="1"/>
  <c r="D34" i="6" l="1"/>
  <c r="D37" i="6" s="1"/>
  <c r="D38" i="6" s="1"/>
  <c r="D39" i="6" s="1"/>
  <c r="F27" i="6"/>
  <c r="E34" i="6"/>
  <c r="G29" i="6"/>
  <c r="F36" i="6"/>
  <c r="E35" i="6"/>
  <c r="F28" i="6"/>
  <c r="C38" i="6"/>
  <c r="C39" i="6" s="1"/>
  <c r="F32" i="6"/>
  <c r="G25" i="6"/>
  <c r="E22" i="6"/>
  <c r="F20" i="6"/>
  <c r="G33" i="6"/>
  <c r="H26" i="6"/>
  <c r="C19" i="3"/>
  <c r="D19" i="3" s="1"/>
  <c r="E19" i="3" s="1"/>
  <c r="F19" i="3" s="1"/>
  <c r="G19" i="3" s="1"/>
  <c r="H19" i="3" s="1"/>
  <c r="I19" i="3" s="1"/>
  <c r="J19" i="3" s="1"/>
  <c r="K19" i="3" s="1"/>
  <c r="B33" i="3"/>
  <c r="B32" i="3"/>
  <c r="D28" i="3"/>
  <c r="E28" i="3" s="1"/>
  <c r="F28" i="3" s="1"/>
  <c r="G28" i="3" s="1"/>
  <c r="H28" i="3" s="1"/>
  <c r="I28" i="3" s="1"/>
  <c r="J28" i="3" s="1"/>
  <c r="K28" i="3" s="1"/>
  <c r="C35" i="3"/>
  <c r="B35" i="3"/>
  <c r="C18" i="3"/>
  <c r="D18" i="3" s="1"/>
  <c r="E18" i="3" s="1"/>
  <c r="F18" i="3" s="1"/>
  <c r="G18" i="3" s="1"/>
  <c r="H18" i="3" s="1"/>
  <c r="I18" i="3" s="1"/>
  <c r="J18" i="3" s="1"/>
  <c r="K18" i="3" s="1"/>
  <c r="B22" i="3"/>
  <c r="C32" i="3"/>
  <c r="D32" i="3"/>
  <c r="C36" i="3"/>
  <c r="E36" i="3"/>
  <c r="G36" i="3"/>
  <c r="D36" i="3"/>
  <c r="E17" i="3"/>
  <c r="F17" i="3" s="1"/>
  <c r="G17" i="3" s="1"/>
  <c r="C34" i="3" l="1"/>
  <c r="B37" i="3"/>
  <c r="F34" i="6"/>
  <c r="F37" i="6" s="1"/>
  <c r="G27" i="6"/>
  <c r="E37" i="6"/>
  <c r="E38" i="6" s="1"/>
  <c r="E39" i="6" s="1"/>
  <c r="F22" i="6"/>
  <c r="G20" i="6"/>
  <c r="H25" i="6"/>
  <c r="G32" i="6"/>
  <c r="I26" i="6"/>
  <c r="H33" i="6"/>
  <c r="G28" i="6"/>
  <c r="F35" i="6"/>
  <c r="H29" i="6"/>
  <c r="G36" i="6"/>
  <c r="E33" i="3"/>
  <c r="C33" i="3"/>
  <c r="F33" i="3"/>
  <c r="D33" i="3"/>
  <c r="C22" i="3"/>
  <c r="D22" i="3"/>
  <c r="B38" i="3"/>
  <c r="B39" i="3" s="1"/>
  <c r="E22" i="3"/>
  <c r="F22" i="3"/>
  <c r="C37" i="3"/>
  <c r="C38" i="3" s="1"/>
  <c r="E34" i="3"/>
  <c r="E32" i="3"/>
  <c r="D34" i="3"/>
  <c r="D37" i="3" s="1"/>
  <c r="D38" i="3" s="1"/>
  <c r="H36" i="3"/>
  <c r="F36" i="3"/>
  <c r="D35" i="3"/>
  <c r="G33" i="3"/>
  <c r="F34" i="3"/>
  <c r="H17" i="3"/>
  <c r="G22" i="3"/>
  <c r="G34" i="6" l="1"/>
  <c r="H27" i="6"/>
  <c r="G35" i="6"/>
  <c r="H28" i="6"/>
  <c r="G22" i="6"/>
  <c r="H20" i="6"/>
  <c r="H36" i="6"/>
  <c r="I29" i="6"/>
  <c r="I25" i="6"/>
  <c r="H32" i="6"/>
  <c r="F38" i="6"/>
  <c r="F39" i="6" s="1"/>
  <c r="I33" i="6"/>
  <c r="J26" i="6"/>
  <c r="C39" i="3"/>
  <c r="F32" i="3"/>
  <c r="G34" i="3"/>
  <c r="D39" i="3"/>
  <c r="H22" i="3"/>
  <c r="I17" i="3"/>
  <c r="I36" i="3"/>
  <c r="H33" i="3"/>
  <c r="E35" i="3"/>
  <c r="E37" i="3" s="1"/>
  <c r="E38" i="3" s="1"/>
  <c r="G37" i="6" l="1"/>
  <c r="G38" i="6" s="1"/>
  <c r="G39" i="6" s="1"/>
  <c r="I27" i="6"/>
  <c r="H34" i="6"/>
  <c r="I32" i="6"/>
  <c r="J25" i="6"/>
  <c r="K26" i="6"/>
  <c r="K33" i="6" s="1"/>
  <c r="J33" i="6"/>
  <c r="I36" i="6"/>
  <c r="J29" i="6"/>
  <c r="H35" i="6"/>
  <c r="H37" i="6" s="1"/>
  <c r="I28" i="6"/>
  <c r="I20" i="6"/>
  <c r="H22" i="6"/>
  <c r="G32" i="3"/>
  <c r="E39" i="3"/>
  <c r="F35" i="3"/>
  <c r="F37" i="3" s="1"/>
  <c r="F38" i="3" s="1"/>
  <c r="K36" i="3"/>
  <c r="J36" i="3"/>
  <c r="H34" i="3"/>
  <c r="I33" i="3"/>
  <c r="J17" i="3"/>
  <c r="I22" i="3"/>
  <c r="I34" i="6" l="1"/>
  <c r="J27" i="6"/>
  <c r="H38" i="6"/>
  <c r="H39" i="6" s="1"/>
  <c r="J32" i="6"/>
  <c r="K25" i="6"/>
  <c r="K32" i="6" s="1"/>
  <c r="I35" i="6"/>
  <c r="J28" i="6"/>
  <c r="J20" i="6"/>
  <c r="I22" i="6"/>
  <c r="J36" i="6"/>
  <c r="K29" i="6"/>
  <c r="K36" i="6" s="1"/>
  <c r="H32" i="3"/>
  <c r="K17" i="3"/>
  <c r="K22" i="3" s="1"/>
  <c r="J22" i="3"/>
  <c r="I34" i="3"/>
  <c r="K33" i="3"/>
  <c r="J33" i="3"/>
  <c r="G35" i="3"/>
  <c r="G37" i="3" s="1"/>
  <c r="G38" i="3" s="1"/>
  <c r="F39" i="3"/>
  <c r="I37" i="6" l="1"/>
  <c r="I38" i="6" s="1"/>
  <c r="I39" i="6" s="1"/>
  <c r="K27" i="6"/>
  <c r="K34" i="6" s="1"/>
  <c r="J34" i="6"/>
  <c r="K28" i="6"/>
  <c r="J35" i="6"/>
  <c r="K20" i="6"/>
  <c r="K22" i="6" s="1"/>
  <c r="J22" i="6"/>
  <c r="I32" i="3"/>
  <c r="J34" i="3"/>
  <c r="K34" i="3"/>
  <c r="H35" i="3"/>
  <c r="H37" i="3" s="1"/>
  <c r="H38" i="3" s="1"/>
  <c r="G39" i="3"/>
  <c r="J37" i="6" l="1"/>
  <c r="J38" i="6" s="1"/>
  <c r="J39" i="6" s="1"/>
  <c r="K35" i="6"/>
  <c r="K37" i="6" s="1"/>
  <c r="K32" i="3"/>
  <c r="J32" i="3"/>
  <c r="H39" i="3"/>
  <c r="I35" i="3"/>
  <c r="I37" i="3" s="1"/>
  <c r="I38" i="3" s="1"/>
  <c r="K38" i="6" l="1"/>
  <c r="K39" i="6" s="1"/>
  <c r="I39" i="3"/>
  <c r="J35" i="3"/>
  <c r="J37" i="3" s="1"/>
  <c r="J38" i="3" s="1"/>
  <c r="K35" i="3"/>
  <c r="K37" i="3" s="1"/>
  <c r="K38" i="3" s="1"/>
  <c r="J39" i="3" l="1"/>
  <c r="K39" i="3"/>
</calcChain>
</file>

<file path=xl/sharedStrings.xml><?xml version="1.0" encoding="utf-8"?>
<sst xmlns="http://schemas.openxmlformats.org/spreadsheetml/2006/main" count="100" uniqueCount="35">
  <si>
    <t>Total units</t>
  </si>
  <si>
    <t>Annual Rent Revenue</t>
  </si>
  <si>
    <t>Subtotal</t>
  </si>
  <si>
    <t xml:space="preserve"> </t>
  </si>
  <si>
    <t xml:space="preserve">Unit Mix </t>
  </si>
  <si>
    <t>Average Rents</t>
  </si>
  <si>
    <t>Unit type name</t>
  </si>
  <si>
    <t>Average Rent Year 1 (PUPM)</t>
  </si>
  <si>
    <t>Annual % rent increase</t>
  </si>
  <si>
    <t>Estimated Annual Rent Revenue</t>
  </si>
  <si>
    <t>Annual Vacancy Loss</t>
  </si>
  <si>
    <t>Less Vacancy Loss</t>
  </si>
  <si>
    <t>Year 1</t>
  </si>
  <si>
    <t>Year 2</t>
  </si>
  <si>
    <t>Year 3</t>
  </si>
  <si>
    <t>Year 4</t>
  </si>
  <si>
    <t>Year 5</t>
  </si>
  <si>
    <t>Year 6</t>
  </si>
  <si>
    <t>Year 7</t>
  </si>
  <si>
    <t>Year 8</t>
  </si>
  <si>
    <t>Year 9</t>
  </si>
  <si>
    <t>Year 10</t>
  </si>
  <si>
    <t>Number of units</t>
  </si>
  <si>
    <t>Adjust unit mix for years 2-10 if/as needed. Confirm your total unit count is correct!</t>
  </si>
  <si>
    <t>RGI units</t>
  </si>
  <si>
    <t xml:space="preserve"> - </t>
  </si>
  <si>
    <t>IA Shelter Rate units</t>
  </si>
  <si>
    <t>Affordable market</t>
  </si>
  <si>
    <t>SAMPLE    52 unit RGI seniors project.</t>
  </si>
  <si>
    <t>Unit type 2</t>
  </si>
  <si>
    <t>Unit type 3</t>
  </si>
  <si>
    <t>Unit type 4</t>
  </si>
  <si>
    <t>Unit type 5</t>
  </si>
  <si>
    <r>
      <t>Annual rent increase (</t>
    </r>
    <r>
      <rPr>
        <b/>
        <sz val="10"/>
        <rFont val="Calibri"/>
        <family val="2"/>
      </rPr>
      <t>%</t>
    </r>
    <r>
      <rPr>
        <sz val="10"/>
        <rFont val="Calibri"/>
        <family val="2"/>
      </rPr>
      <t>)</t>
    </r>
  </si>
  <si>
    <t>unit types  (i.e. RGI, 1BR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</si>
</sst>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Red]#,##0"/>
    <numFmt numFmtId="165" formatCode="#,##0.0000;[Red]#,##0.0000"/>
    <numFmt numFmtId="166" formatCode="#,##0_ ;[Red]\-#,##0\ "/>
    <numFmt numFmtId="167" formatCode="_-&quot;$&quot;* #,##0_-;\-&quot;$&quot;* #,##0_-;_-&quot;$&quot;* &quot;-&quot;??_-;_-@_-"/>
    <numFmt numFmtId="168" formatCode="#,##0;[Red]\(#,##0\)"/>
  </numFmts>
  <fonts count="18"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sz val="10"/>
      <name val="Times New Roman"/>
      <family val="1"/>
    </font>
    <font>
      <i/>
      <u/>
      <sz val="10"/>
      <name val="Calibri"/>
      <family val="2"/>
      <scheme val="minor"/>
    </font>
    <font>
      <i/>
      <u/>
      <sz val="10"/>
      <name val="Times New Roman"/>
      <family val="1"/>
    </font>
    <font>
      <b/>
      <sz val="10"/>
      <name val="Times New Roman"/>
      <family val="1"/>
    </font>
    <font>
      <u/>
      <sz val="10"/>
      <color rgb="FF0000FF"/>
      <name val="Arial"/>
      <family val="2"/>
    </font>
    <font>
      <u/>
      <sz val="11.5"/>
      <color theme="10"/>
      <name val="Arial"/>
      <family val="2"/>
    </font>
    <font>
      <i/>
      <sz val="10"/>
      <name val="Times New Roman"/>
      <family val="1"/>
    </font>
    <font>
      <sz val="10"/>
      <name val="Calibri"/>
      <family val="2"/>
    </font>
    <font>
      <i/>
      <sz val="10"/>
      <name val="Calibri"/>
      <family val="2"/>
    </font>
    <font>
      <sz val="14"/>
      <name val="Calibri"/>
      <family val="2"/>
    </font>
    <font>
      <b/>
      <i/>
      <sz val="10"/>
      <name val="Calibri"/>
      <family val="2"/>
      <scheme val="minor"/>
    </font>
    <font>
      <sz val="8"/>
      <color rgb="FFFFFFFF"/>
      <name val="Calibri"/>
      <family val="2"/>
      <scheme val="minor"/>
    </font>
    <font>
      <b/>
      <sz val="10"/>
      <name val="Calibri"/>
      <family val="2"/>
    </font>
  </fonts>
  <fills count="9">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bottom/>
      <diagonal/>
    </border>
    <border>
      <left style="thin">
        <color auto="1"/>
      </left>
      <right/>
      <top/>
      <bottom/>
      <diagonal/>
    </border>
    <border>
      <left style="medium">
        <color indexed="64"/>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diagonal/>
    </border>
    <border>
      <left style="thin">
        <color auto="1"/>
      </left>
      <right style="medium">
        <color indexed="64"/>
      </right>
      <top/>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8">
    <xf numFmtId="0" fontId="0" fillId="0" borderId="0"/>
    <xf numFmtId="0" fontId="2" fillId="0" borderId="0" applyNumberFormat="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 fillId="0" borderId="0"/>
    <xf numFmtId="0" fontId="2" fillId="0" borderId="0" applyNumberFormat="0" applyFont="0" applyFill="0" applyBorder="0" applyAlignment="0" applyProtection="0"/>
    <xf numFmtId="0" fontId="1" fillId="0" borderId="0"/>
    <xf numFmtId="0" fontId="2" fillId="0" borderId="0"/>
  </cellStyleXfs>
  <cellXfs count="101">
    <xf numFmtId="0" fontId="0" fillId="0" borderId="0" xfId="0"/>
    <xf numFmtId="0" fontId="3" fillId="0" borderId="0" xfId="1" applyNumberFormat="1" applyFont="1" applyFill="1" applyBorder="1" applyAlignment="1"/>
    <xf numFmtId="0" fontId="4" fillId="0" borderId="0" xfId="1" applyNumberFormat="1" applyFont="1" applyFill="1" applyBorder="1" applyAlignment="1">
      <alignment horizontal="center"/>
    </xf>
    <xf numFmtId="0" fontId="5" fillId="0" borderId="0" xfId="1" applyNumberFormat="1" applyFont="1" applyFill="1" applyBorder="1" applyAlignment="1"/>
    <xf numFmtId="0" fontId="7" fillId="0" borderId="0" xfId="1" applyNumberFormat="1" applyFont="1" applyFill="1" applyBorder="1" applyAlignment="1"/>
    <xf numFmtId="0" fontId="4" fillId="0" borderId="0" xfId="1" applyNumberFormat="1" applyFont="1" applyFill="1" applyBorder="1" applyAlignment="1">
      <alignment horizontal="left" wrapText="1"/>
    </xf>
    <xf numFmtId="164" fontId="4" fillId="0" borderId="0" xfId="1" applyNumberFormat="1" applyFont="1" applyFill="1" applyBorder="1" applyAlignment="1"/>
    <xf numFmtId="0" fontId="8" fillId="0" borderId="0" xfId="1" applyNumberFormat="1" applyFont="1" applyFill="1" applyBorder="1" applyAlignment="1">
      <alignment horizontal="left" wrapText="1"/>
    </xf>
    <xf numFmtId="164" fontId="8" fillId="0" borderId="0" xfId="1" applyNumberFormat="1" applyFont="1" applyFill="1" applyBorder="1" applyAlignment="1"/>
    <xf numFmtId="0" fontId="5" fillId="0" borderId="0" xfId="1" applyNumberFormat="1" applyFont="1" applyFill="1" applyBorder="1" applyAlignment="1">
      <alignment horizontal="right" wrapText="1"/>
    </xf>
    <xf numFmtId="164" fontId="5" fillId="0" borderId="0" xfId="1" applyNumberFormat="1" applyFont="1" applyFill="1" applyBorder="1" applyAlignment="1"/>
    <xf numFmtId="165" fontId="5" fillId="0" borderId="0" xfId="1" applyNumberFormat="1" applyFont="1" applyFill="1" applyBorder="1" applyAlignment="1"/>
    <xf numFmtId="166" fontId="5" fillId="0" borderId="0" xfId="1" applyNumberFormat="1" applyFont="1" applyFill="1" applyBorder="1" applyAlignment="1"/>
    <xf numFmtId="0" fontId="11" fillId="0" borderId="0" xfId="1" applyNumberFormat="1" applyFont="1" applyFill="1" applyBorder="1" applyAlignment="1"/>
    <xf numFmtId="0" fontId="5" fillId="0" borderId="0" xfId="1" applyNumberFormat="1" applyFont="1" applyFill="1" applyBorder="1" applyAlignment="1">
      <alignment wrapText="1"/>
    </xf>
    <xf numFmtId="9" fontId="5" fillId="0" borderId="0" xfId="1" applyNumberFormat="1" applyFont="1" applyFill="1" applyBorder="1" applyAlignment="1"/>
    <xf numFmtId="0" fontId="5" fillId="0" borderId="0" xfId="1" applyNumberFormat="1" applyFont="1" applyFill="1" applyBorder="1" applyAlignment="1">
      <alignment horizontal="center"/>
    </xf>
    <xf numFmtId="9" fontId="5" fillId="0" borderId="0" xfId="1" applyNumberFormat="1" applyFont="1" applyFill="1" applyBorder="1" applyAlignment="1">
      <alignment horizontal="center"/>
    </xf>
    <xf numFmtId="0" fontId="4" fillId="4" borderId="0" xfId="1" applyNumberFormat="1" applyFont="1" applyFill="1" applyBorder="1" applyAlignment="1" applyProtection="1">
      <alignment horizontal="left" wrapText="1" indent="1"/>
    </xf>
    <xf numFmtId="164" fontId="3" fillId="4" borderId="0" xfId="1" applyNumberFormat="1" applyFont="1" applyFill="1" applyBorder="1" applyAlignment="1" applyProtection="1"/>
    <xf numFmtId="0" fontId="12" fillId="0" borderId="0" xfId="1" applyNumberFormat="1" applyFont="1" applyFill="1" applyBorder="1" applyAlignment="1"/>
    <xf numFmtId="0" fontId="13" fillId="0" borderId="0" xfId="1" applyNumberFormat="1" applyFont="1" applyFill="1" applyBorder="1" applyAlignment="1"/>
    <xf numFmtId="9" fontId="12" fillId="0" borderId="0" xfId="1" applyNumberFormat="1" applyFont="1" applyFill="1" applyBorder="1" applyAlignment="1"/>
    <xf numFmtId="164" fontId="3" fillId="3" borderId="3" xfId="1" applyNumberFormat="1" applyFont="1" applyFill="1" applyBorder="1" applyAlignment="1" applyProtection="1">
      <protection locked="0"/>
    </xf>
    <xf numFmtId="164" fontId="3" fillId="3" borderId="4" xfId="1" applyNumberFormat="1" applyFont="1" applyFill="1" applyBorder="1" applyAlignment="1" applyProtection="1">
      <protection locked="0"/>
    </xf>
    <xf numFmtId="0" fontId="4" fillId="4" borderId="3" xfId="1" applyFont="1" applyFill="1" applyBorder="1" applyAlignment="1" applyProtection="1">
      <alignment horizontal="center"/>
    </xf>
    <xf numFmtId="164" fontId="3" fillId="4" borderId="3" xfId="1" applyNumberFormat="1" applyFont="1" applyFill="1" applyBorder="1" applyAlignment="1" applyProtection="1"/>
    <xf numFmtId="0" fontId="12" fillId="6" borderId="1" xfId="1" applyNumberFormat="1" applyFont="1" applyFill="1" applyBorder="1" applyAlignment="1"/>
    <xf numFmtId="9" fontId="12" fillId="6" borderId="1" xfId="1" applyNumberFormat="1" applyFont="1" applyFill="1" applyBorder="1" applyAlignment="1"/>
    <xf numFmtId="0" fontId="13" fillId="6" borderId="1" xfId="1" applyNumberFormat="1" applyFont="1" applyFill="1" applyBorder="1" applyAlignment="1"/>
    <xf numFmtId="0" fontId="12" fillId="7" borderId="0" xfId="1" applyNumberFormat="1" applyFont="1" applyFill="1" applyBorder="1" applyAlignment="1"/>
    <xf numFmtId="0" fontId="12" fillId="7" borderId="0" xfId="1" applyNumberFormat="1" applyFont="1" applyFill="1" applyBorder="1" applyAlignment="1">
      <alignment wrapText="1"/>
    </xf>
    <xf numFmtId="0" fontId="4" fillId="2" borderId="0" xfId="1" applyNumberFormat="1" applyFont="1" applyFill="1" applyBorder="1" applyAlignment="1" applyProtection="1">
      <alignment horizontal="left" wrapText="1" indent="1"/>
    </xf>
    <xf numFmtId="0" fontId="4" fillId="2" borderId="3" xfId="1" applyFont="1" applyFill="1" applyBorder="1" applyAlignment="1" applyProtection="1">
      <alignment horizontal="center"/>
    </xf>
    <xf numFmtId="0" fontId="4" fillId="2" borderId="4" xfId="1" applyFont="1" applyFill="1" applyBorder="1" applyAlignment="1" applyProtection="1">
      <alignment horizontal="center"/>
    </xf>
    <xf numFmtId="164" fontId="3" fillId="2" borderId="3" xfId="1" applyNumberFormat="1" applyFont="1" applyFill="1" applyBorder="1" applyAlignment="1" applyProtection="1"/>
    <xf numFmtId="0" fontId="3" fillId="2" borderId="0" xfId="1" applyNumberFormat="1" applyFont="1" applyFill="1" applyBorder="1" applyAlignment="1" applyProtection="1"/>
    <xf numFmtId="164" fontId="3" fillId="2" borderId="4" xfId="1" applyNumberFormat="1" applyFont="1" applyFill="1" applyBorder="1" applyAlignment="1" applyProtection="1"/>
    <xf numFmtId="0" fontId="5" fillId="0" borderId="0" xfId="1" applyNumberFormat="1" applyFont="1" applyFill="1" applyBorder="1" applyAlignment="1" applyProtection="1"/>
    <xf numFmtId="0" fontId="5" fillId="0" borderId="3" xfId="1" applyNumberFormat="1" applyFont="1" applyFill="1" applyBorder="1" applyAlignment="1" applyProtection="1"/>
    <xf numFmtId="0" fontId="5" fillId="0" borderId="4" xfId="1" applyNumberFormat="1" applyFont="1" applyFill="1" applyBorder="1" applyAlignment="1" applyProtection="1"/>
    <xf numFmtId="0" fontId="4" fillId="4" borderId="4" xfId="1" applyFont="1" applyFill="1" applyBorder="1" applyAlignment="1" applyProtection="1">
      <alignment horizontal="center"/>
    </xf>
    <xf numFmtId="0" fontId="3" fillId="0" borderId="0" xfId="1" applyNumberFormat="1" applyFont="1" applyFill="1" applyBorder="1" applyAlignment="1" applyProtection="1"/>
    <xf numFmtId="0" fontId="3" fillId="0" borderId="3" xfId="1" applyNumberFormat="1" applyFont="1" applyFill="1" applyBorder="1" applyAlignment="1" applyProtection="1"/>
    <xf numFmtId="0" fontId="3" fillId="0" borderId="4" xfId="1" applyNumberFormat="1" applyFont="1" applyFill="1" applyBorder="1" applyAlignment="1" applyProtection="1"/>
    <xf numFmtId="0" fontId="4" fillId="5" borderId="0" xfId="1" applyNumberFormat="1" applyFont="1" applyFill="1" applyBorder="1" applyAlignment="1" applyProtection="1">
      <alignment horizontal="left" wrapText="1" indent="1"/>
    </xf>
    <xf numFmtId="0" fontId="4" fillId="5" borderId="3" xfId="1" applyFont="1" applyFill="1" applyBorder="1" applyAlignment="1" applyProtection="1">
      <alignment horizontal="center"/>
    </xf>
    <xf numFmtId="0" fontId="3" fillId="5" borderId="0" xfId="1" applyNumberFormat="1" applyFont="1" applyFill="1" applyBorder="1" applyAlignment="1" applyProtection="1">
      <alignment horizontal="left" wrapText="1" indent="2"/>
    </xf>
    <xf numFmtId="0" fontId="4" fillId="2" borderId="5" xfId="1" applyNumberFormat="1" applyFont="1" applyFill="1" applyBorder="1" applyAlignment="1" applyProtection="1">
      <alignment horizontal="left" wrapText="1" indent="1"/>
    </xf>
    <xf numFmtId="0" fontId="4" fillId="2" borderId="6" xfId="1" applyFont="1" applyFill="1" applyBorder="1" applyAlignment="1" applyProtection="1">
      <alignment horizontal="center"/>
    </xf>
    <xf numFmtId="0" fontId="4" fillId="2" borderId="7" xfId="1" applyFont="1" applyFill="1" applyBorder="1" applyAlignment="1" applyProtection="1">
      <alignment horizontal="center"/>
    </xf>
    <xf numFmtId="0" fontId="3" fillId="2" borderId="8" xfId="1" applyNumberFormat="1" applyFont="1" applyFill="1" applyBorder="1" applyAlignment="1" applyProtection="1">
      <alignment wrapText="1"/>
    </xf>
    <xf numFmtId="0" fontId="3" fillId="2" borderId="8" xfId="1" applyNumberFormat="1" applyFont="1" applyFill="1" applyBorder="1" applyAlignment="1" applyProtection="1"/>
    <xf numFmtId="0" fontId="3" fillId="2" borderId="8" xfId="1" applyNumberFormat="1" applyFont="1" applyFill="1" applyBorder="1" applyAlignment="1" applyProtection="1">
      <alignment horizontal="left" wrapText="1" indent="2"/>
    </xf>
    <xf numFmtId="164" fontId="3" fillId="2" borderId="9" xfId="1" applyNumberFormat="1" applyFont="1" applyFill="1" applyBorder="1" applyAlignment="1" applyProtection="1"/>
    <xf numFmtId="0" fontId="5" fillId="0" borderId="8" xfId="1" applyNumberFormat="1" applyFont="1" applyFill="1" applyBorder="1" applyAlignment="1" applyProtection="1"/>
    <xf numFmtId="0" fontId="5" fillId="0" borderId="9" xfId="1" applyNumberFormat="1" applyFont="1" applyFill="1" applyBorder="1" applyAlignment="1" applyProtection="1"/>
    <xf numFmtId="0" fontId="4" fillId="4" borderId="8" xfId="1" applyNumberFormat="1" applyFont="1" applyFill="1" applyBorder="1" applyAlignment="1" applyProtection="1">
      <alignment horizontal="left" wrapText="1" indent="1"/>
    </xf>
    <xf numFmtId="0" fontId="4" fillId="4" borderId="9" xfId="1" applyFont="1" applyFill="1" applyBorder="1" applyAlignment="1" applyProtection="1">
      <alignment horizontal="center"/>
    </xf>
    <xf numFmtId="164" fontId="3" fillId="4" borderId="8" xfId="1" applyNumberFormat="1" applyFont="1" applyFill="1" applyBorder="1" applyAlignment="1" applyProtection="1"/>
    <xf numFmtId="0" fontId="3" fillId="0" borderId="8" xfId="1" applyNumberFormat="1" applyFont="1" applyFill="1" applyBorder="1" applyAlignment="1" applyProtection="1"/>
    <xf numFmtId="0" fontId="3" fillId="0" borderId="9" xfId="1" applyNumberFormat="1" applyFont="1" applyFill="1" applyBorder="1" applyAlignment="1" applyProtection="1"/>
    <xf numFmtId="0" fontId="4" fillId="5" borderId="8" xfId="1" applyNumberFormat="1" applyFont="1" applyFill="1" applyBorder="1" applyAlignment="1" applyProtection="1">
      <alignment horizontal="left" wrapText="1" indent="1"/>
    </xf>
    <xf numFmtId="0" fontId="4" fillId="5" borderId="9" xfId="1" applyFont="1" applyFill="1" applyBorder="1" applyAlignment="1" applyProtection="1">
      <alignment horizontal="center"/>
    </xf>
    <xf numFmtId="0" fontId="3" fillId="5" borderId="8" xfId="1" applyFont="1" applyFill="1" applyBorder="1" applyAlignment="1" applyProtection="1">
      <alignment horizontal="left" wrapText="1" indent="2"/>
    </xf>
    <xf numFmtId="0" fontId="6" fillId="5" borderId="8" xfId="1" applyNumberFormat="1" applyFont="1" applyFill="1" applyBorder="1" applyAlignment="1" applyProtection="1">
      <alignment horizontal="left" wrapText="1" indent="2"/>
    </xf>
    <xf numFmtId="0" fontId="3" fillId="5" borderId="8" xfId="1" applyNumberFormat="1" applyFont="1" applyFill="1" applyBorder="1" applyAlignment="1" applyProtection="1">
      <alignment horizontal="left" wrapText="1" indent="2"/>
    </xf>
    <xf numFmtId="0" fontId="4" fillId="5" borderId="10" xfId="1" applyNumberFormat="1" applyFont="1" applyFill="1" applyBorder="1" applyAlignment="1" applyProtection="1">
      <alignment horizontal="left" wrapText="1"/>
    </xf>
    <xf numFmtId="167" fontId="4" fillId="5" borderId="11" xfId="1" applyNumberFormat="1" applyFont="1" applyFill="1" applyBorder="1" applyAlignment="1" applyProtection="1"/>
    <xf numFmtId="167" fontId="4" fillId="5" borderId="12" xfId="1" applyNumberFormat="1" applyFont="1" applyFill="1" applyBorder="1" applyAlignment="1" applyProtection="1"/>
    <xf numFmtId="168" fontId="3" fillId="5" borderId="3" xfId="1" applyNumberFormat="1" applyFont="1" applyFill="1" applyBorder="1" applyAlignment="1" applyProtection="1"/>
    <xf numFmtId="168" fontId="3" fillId="5" borderId="9" xfId="1" applyNumberFormat="1" applyFont="1" applyFill="1" applyBorder="1" applyAlignment="1" applyProtection="1"/>
    <xf numFmtId="168" fontId="6" fillId="5" borderId="3" xfId="1" applyNumberFormat="1" applyFont="1" applyFill="1" applyBorder="1" applyAlignment="1" applyProtection="1"/>
    <xf numFmtId="168" fontId="6" fillId="5" borderId="9" xfId="1" applyNumberFormat="1" applyFont="1" applyFill="1" applyBorder="1" applyAlignment="1" applyProtection="1"/>
    <xf numFmtId="164" fontId="17" fillId="0" borderId="0" xfId="1" applyNumberFormat="1" applyFont="1" applyFill="1" applyBorder="1" applyAlignment="1"/>
    <xf numFmtId="0" fontId="17" fillId="0" borderId="0" xfId="1" applyNumberFormat="1" applyFont="1" applyFill="1" applyBorder="1" applyAlignment="1">
      <alignment horizontal="right" wrapText="1"/>
    </xf>
    <xf numFmtId="0" fontId="3" fillId="5" borderId="0" xfId="1" applyFont="1" applyFill="1" applyBorder="1" applyAlignment="1" applyProtection="1"/>
    <xf numFmtId="0" fontId="6" fillId="5" borderId="0" xfId="1" applyNumberFormat="1" applyFont="1" applyFill="1" applyBorder="1" applyAlignment="1" applyProtection="1"/>
    <xf numFmtId="0" fontId="4" fillId="5" borderId="2" xfId="1" applyNumberFormat="1" applyFont="1" applyFill="1" applyBorder="1" applyAlignment="1" applyProtection="1">
      <alignment horizontal="left" wrapText="1"/>
    </xf>
    <xf numFmtId="167" fontId="4" fillId="5" borderId="13" xfId="1" applyNumberFormat="1" applyFont="1" applyFill="1" applyBorder="1" applyAlignment="1" applyProtection="1"/>
    <xf numFmtId="167" fontId="4" fillId="5" borderId="14" xfId="1" applyNumberFormat="1" applyFont="1" applyFill="1" applyBorder="1" applyAlignment="1" applyProtection="1"/>
    <xf numFmtId="0" fontId="14" fillId="6" borderId="0" xfId="1" applyNumberFormat="1" applyFont="1" applyFill="1" applyBorder="1" applyAlignment="1" applyProtection="1">
      <alignment vertical="center" wrapText="1"/>
    </xf>
    <xf numFmtId="0" fontId="12" fillId="7" borderId="0" xfId="1" applyNumberFormat="1" applyFont="1" applyFill="1" applyBorder="1" applyAlignment="1" applyProtection="1"/>
    <xf numFmtId="0" fontId="12" fillId="7" borderId="0" xfId="1" applyNumberFormat="1" applyFont="1" applyFill="1" applyBorder="1" applyAlignment="1" applyProtection="1">
      <alignment wrapText="1"/>
    </xf>
    <xf numFmtId="0" fontId="16" fillId="0" borderId="0" xfId="0" applyFont="1" applyAlignment="1" applyProtection="1">
      <alignment horizontal="center"/>
    </xf>
    <xf numFmtId="0" fontId="12" fillId="6" borderId="1" xfId="1" applyNumberFormat="1" applyFont="1" applyFill="1" applyBorder="1" applyAlignment="1" applyProtection="1"/>
    <xf numFmtId="9" fontId="12" fillId="6" borderId="1" xfId="1" applyNumberFormat="1" applyFont="1" applyFill="1" applyBorder="1" applyAlignment="1" applyProtection="1"/>
    <xf numFmtId="9" fontId="5" fillId="0" borderId="0" xfId="1" applyNumberFormat="1" applyFont="1" applyFill="1" applyBorder="1" applyAlignment="1" applyProtection="1">
      <alignment horizontal="center"/>
    </xf>
    <xf numFmtId="0" fontId="5" fillId="0" borderId="0" xfId="1" applyNumberFormat="1" applyFont="1" applyFill="1" applyBorder="1" applyAlignment="1" applyProtection="1">
      <alignment horizontal="center"/>
    </xf>
    <xf numFmtId="0" fontId="13" fillId="0" borderId="0" xfId="1" applyNumberFormat="1" applyFont="1" applyFill="1" applyBorder="1" applyAlignment="1" applyProtection="1"/>
    <xf numFmtId="0" fontId="12" fillId="0" borderId="0" xfId="1" applyNumberFormat="1" applyFont="1" applyFill="1" applyBorder="1" applyAlignment="1" applyProtection="1"/>
    <xf numFmtId="9" fontId="12" fillId="0" borderId="0" xfId="1" applyNumberFormat="1" applyFont="1" applyFill="1" applyBorder="1" applyAlignment="1" applyProtection="1"/>
    <xf numFmtId="0" fontId="11" fillId="0" borderId="0" xfId="1" applyNumberFormat="1" applyFont="1" applyFill="1" applyBorder="1" applyAlignment="1" applyProtection="1"/>
    <xf numFmtId="9" fontId="5" fillId="0" borderId="0" xfId="1" applyNumberFormat="1" applyFont="1" applyFill="1" applyBorder="1" applyAlignment="1" applyProtection="1"/>
    <xf numFmtId="0" fontId="4" fillId="0" borderId="0" xfId="1" applyNumberFormat="1" applyFont="1" applyFill="1" applyBorder="1" applyAlignment="1" applyProtection="1">
      <alignment horizontal="center"/>
    </xf>
    <xf numFmtId="164" fontId="3" fillId="3" borderId="3" xfId="1" applyNumberFormat="1" applyFont="1" applyFill="1" applyBorder="1" applyAlignment="1" applyProtection="1"/>
    <xf numFmtId="164" fontId="3" fillId="3" borderId="9" xfId="1" applyNumberFormat="1" applyFont="1" applyFill="1" applyBorder="1" applyAlignment="1" applyProtection="1"/>
    <xf numFmtId="0" fontId="15" fillId="8" borderId="0" xfId="1" applyNumberFormat="1" applyFont="1" applyFill="1" applyBorder="1" applyAlignment="1">
      <alignment horizontal="center"/>
    </xf>
    <xf numFmtId="0" fontId="15" fillId="8" borderId="0" xfId="1" applyNumberFormat="1" applyFont="1" applyFill="1" applyBorder="1" applyAlignment="1" applyProtection="1">
      <alignment horizontal="center"/>
    </xf>
    <xf numFmtId="0" fontId="14" fillId="6" borderId="8" xfId="1" applyNumberFormat="1" applyFont="1" applyFill="1" applyBorder="1" applyAlignment="1" applyProtection="1">
      <alignment horizontal="center" vertical="center" wrapText="1"/>
    </xf>
    <xf numFmtId="0" fontId="14" fillId="6" borderId="0" xfId="1" applyNumberFormat="1" applyFont="1" applyFill="1" applyBorder="1" applyAlignment="1" applyProtection="1">
      <alignment horizontal="center" vertical="center" wrapText="1"/>
    </xf>
  </cellXfs>
  <cellStyles count="8">
    <cellStyle name="Hyperlink 2" xfId="2"/>
    <cellStyle name="Hyperlink 3" xfId="3"/>
    <cellStyle name="Normal" xfId="0" builtinId="0"/>
    <cellStyle name="Normal 2" xfId="1"/>
    <cellStyle name="Normal 2 2" xfId="4"/>
    <cellStyle name="Normal 2 2 2" xfId="5"/>
    <cellStyle name="Normal 2 3" xfId="6"/>
    <cellStyle name="Normal 3" xfId="7"/>
  </cellStyles>
  <dxfs count="2">
    <dxf>
      <font>
        <color rgb="FFFF0000"/>
      </font>
      <fill>
        <patternFill>
          <bgColor theme="5" tint="0.79998168889431442"/>
        </patternFill>
      </fill>
    </dxf>
    <dxf>
      <font>
        <color rgb="FFFF0000"/>
      </font>
      <fill>
        <patternFill>
          <bgColor theme="5" tint="0.79998168889431442"/>
        </patternFill>
      </fill>
    </dxf>
  </dxfs>
  <tableStyles count="0" defaultTableStyle="TableStyleMedium9" defaultPivotStyle="PivotStyleLight16"/>
  <colors>
    <mruColors>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165100</xdr:colOff>
      <xdr:row>0</xdr:row>
      <xdr:rowOff>1949450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8934450" cy="1949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This sample</a:t>
          </a:r>
          <a:r>
            <a:rPr lang="en-US" sz="1100" baseline="0"/>
            <a:t> worksheet is a </a:t>
          </a:r>
          <a:r>
            <a:rPr lang="en-US" sz="1100" u="sng" baseline="0"/>
            <a:t>starting point </a:t>
          </a:r>
          <a:r>
            <a:rPr lang="en-US" sz="1100" baseline="0"/>
            <a:t>to help </a:t>
          </a:r>
          <a:r>
            <a:rPr lang="en-US" sz="1100" u="none" baseline="0"/>
            <a:t>estimate</a:t>
          </a:r>
          <a:r>
            <a:rPr lang="en-US" sz="1100" baseline="0"/>
            <a:t> rent revenue over a 10 year period based on different rents/mix. Customize the content and formulas to meet your needs.  Users should not rely solely on this tool when making financial decisions.</a:t>
          </a:r>
        </a:p>
        <a:p>
          <a:endParaRPr lang="en-US" sz="1100" baseline="0"/>
        </a:p>
        <a:p>
          <a:r>
            <a:rPr lang="en-US" sz="1100" baseline="0">
              <a:solidFill>
                <a:schemeClr val="dk1"/>
              </a:solidFill>
              <a:latin typeface="+mn-lt"/>
              <a:ea typeface="+mn-ea"/>
              <a:cs typeface="+mn-cs"/>
            </a:rPr>
            <a:t>- Start by filling in just the yellow cells (see sample tab for ideas). Adjust the unit mix over time by changing the light orange cells but make sure your total unit count is always correct and check formulas.  Adjust and customize the rest of the sheet as required. </a:t>
          </a:r>
          <a:endParaRPr lang="en-US"/>
        </a:p>
        <a:p>
          <a:pPr fontAlgn="base"/>
          <a:endParaRPr lang="en-US" sz="1100" baseline="0">
            <a:solidFill>
              <a:schemeClr val="dk1"/>
            </a:solidFill>
            <a:latin typeface="+mn-lt"/>
            <a:ea typeface="+mn-ea"/>
            <a:cs typeface="+mn-cs"/>
          </a:endParaRPr>
        </a:p>
        <a:p>
          <a:r>
            <a:rPr lang="en-US" sz="1100" baseline="0">
              <a:solidFill>
                <a:schemeClr val="dk1"/>
              </a:solidFill>
              <a:latin typeface="+mn-lt"/>
              <a:ea typeface="+mn-ea"/>
              <a:cs typeface="+mn-cs"/>
            </a:rPr>
            <a:t>- Compare the Estimated Annual Rent Revenue (green section) to your revenue target to see how different options perform.  </a:t>
          </a:r>
          <a:endParaRPr lang="en-US"/>
        </a:p>
        <a:p>
          <a:endParaRPr lang="en-US" sz="1100" baseline="0"/>
        </a:p>
        <a:p>
          <a:r>
            <a:rPr lang="en-US" sz="1100" b="1" baseline="0">
              <a:solidFill>
                <a:schemeClr val="dk1"/>
              </a:solidFill>
              <a:latin typeface="+mn-lt"/>
              <a:ea typeface="+mn-ea"/>
              <a:cs typeface="+mn-cs"/>
            </a:rPr>
            <a:t>- Users of this worksheet should be comfortable with Excel, including creating/editing formulas</a:t>
          </a:r>
          <a:r>
            <a:rPr lang="en-US" sz="1100" b="0" baseline="0">
              <a:solidFill>
                <a:schemeClr val="dk1"/>
              </a:solidFill>
              <a:latin typeface="+mn-lt"/>
              <a:ea typeface="+mn-ea"/>
              <a:cs typeface="+mn-cs"/>
            </a:rPr>
            <a:t>.  </a:t>
          </a:r>
          <a:r>
            <a:rPr lang="en-US" sz="1100" baseline="0">
              <a:solidFill>
                <a:schemeClr val="dk1"/>
              </a:solidFill>
              <a:latin typeface="+mn-lt"/>
              <a:ea typeface="+mn-ea"/>
              <a:cs typeface="+mn-cs"/>
            </a:rPr>
            <a:t>The cells and formulas in this sheet are not protected, customize it for your use and </a:t>
          </a:r>
          <a:r>
            <a:rPr lang="en-US" sz="1100" b="1" baseline="0">
              <a:solidFill>
                <a:schemeClr val="dk1"/>
              </a:solidFill>
              <a:latin typeface="+mn-lt"/>
              <a:ea typeface="+mn-ea"/>
              <a:cs typeface="+mn-cs"/>
            </a:rPr>
            <a:t>double check all figures and formulas</a:t>
          </a:r>
          <a:r>
            <a:rPr lang="en-US" sz="1100" b="0" baseline="0">
              <a:solidFill>
                <a:schemeClr val="dk1"/>
              </a:solidFill>
              <a:latin typeface="+mn-lt"/>
              <a:ea typeface="+mn-ea"/>
              <a:cs typeface="+mn-cs"/>
            </a:rPr>
            <a:t> as you go.</a:t>
          </a:r>
        </a:p>
        <a:p>
          <a:endParaRPr lang="en-US" sz="1100" baseline="0"/>
        </a:p>
        <a:p>
          <a:endParaRPr lang="en-US" sz="1100" baseline="0">
            <a:solidFill>
              <a:schemeClr val="dk1"/>
            </a:solidFill>
            <a:latin typeface="+mn-lt"/>
            <a:ea typeface="+mn-ea"/>
            <a:cs typeface="+mn-cs"/>
          </a:endParaRPr>
        </a:p>
        <a:p>
          <a:endParaRPr lang="en-US"/>
        </a:p>
        <a:p>
          <a:endParaRPr lang="en-US" sz="1100"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69850</xdr:colOff>
      <xdr:row>5</xdr:row>
      <xdr:rowOff>50800</xdr:rowOff>
    </xdr:from>
    <xdr:to>
      <xdr:col>8</xdr:col>
      <xdr:colOff>749300</xdr:colOff>
      <xdr:row>9</xdr:row>
      <xdr:rowOff>12700</xdr:rowOff>
    </xdr:to>
    <xdr:sp macro="" textlink="">
      <xdr:nvSpPr>
        <xdr:cNvPr id="2" name="Rounded Rectangular Callout 1">
          <a:extLst>
            <a:ext uri="{FF2B5EF4-FFF2-40B4-BE49-F238E27FC236}">
              <a16:creationId xmlns:a16="http://schemas.microsoft.com/office/drawing/2014/main" id="{00000000-0008-0000-0100-000002000000}"/>
            </a:ext>
          </a:extLst>
        </xdr:cNvPr>
        <xdr:cNvSpPr/>
      </xdr:nvSpPr>
      <xdr:spPr>
        <a:xfrm>
          <a:off x="4000500" y="1873250"/>
          <a:ext cx="3905250" cy="673100"/>
        </a:xfrm>
        <a:prstGeom prst="wedgeRoundRectCallout">
          <a:avLst>
            <a:gd name="adj1" fmla="val -74759"/>
            <a:gd name="adj2" fmla="val 11068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t>This  sample converts </a:t>
          </a:r>
          <a:r>
            <a:rPr lang="en-US" sz="800" baseline="0"/>
            <a:t>1 RGI unit per year to affordable market on turnover. Change the options by adjusting the light orange cells.</a:t>
          </a:r>
          <a:endParaRPr lang="en-US" sz="800"/>
        </a:p>
      </xdr:txBody>
    </xdr:sp>
    <xdr:clientData/>
  </xdr:twoCellAnchor>
  <xdr:twoCellAnchor>
    <xdr:from>
      <xdr:col>4</xdr:col>
      <xdr:colOff>438150</xdr:colOff>
      <xdr:row>1</xdr:row>
      <xdr:rowOff>44450</xdr:rowOff>
    </xdr:from>
    <xdr:to>
      <xdr:col>6</xdr:col>
      <xdr:colOff>209550</xdr:colOff>
      <xdr:row>2</xdr:row>
      <xdr:rowOff>69850</xdr:rowOff>
    </xdr:to>
    <xdr:sp macro="" textlink="">
      <xdr:nvSpPr>
        <xdr:cNvPr id="3" name="Rounded Rectangular Callout 2">
          <a:extLst>
            <a:ext uri="{FF2B5EF4-FFF2-40B4-BE49-F238E27FC236}">
              <a16:creationId xmlns:a16="http://schemas.microsoft.com/office/drawing/2014/main" id="{00000000-0008-0000-0100-000003000000}"/>
            </a:ext>
          </a:extLst>
        </xdr:cNvPr>
        <xdr:cNvSpPr/>
      </xdr:nvSpPr>
      <xdr:spPr>
        <a:xfrm>
          <a:off x="4368800" y="958850"/>
          <a:ext cx="1384300" cy="673100"/>
        </a:xfrm>
        <a:prstGeom prst="wedgeRoundRectCallout">
          <a:avLst>
            <a:gd name="adj1" fmla="val -80302"/>
            <a:gd name="adj2" fmla="val 8049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baseline="0"/>
            <a:t>IA Shelter rate rents fixed at $375, no annual increase  (0%)</a:t>
          </a:r>
          <a:endParaRPr lang="en-US" sz="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48"/>
  <sheetViews>
    <sheetView zoomScale="120" zoomScaleNormal="120" workbookViewId="0">
      <selection activeCell="F35" sqref="F35"/>
    </sheetView>
  </sheetViews>
  <sheetFormatPr defaultColWidth="9.140625" defaultRowHeight="12.75" x14ac:dyDescent="0.2"/>
  <cols>
    <col min="1" max="1" width="26.85546875" style="3" customWidth="1"/>
    <col min="2" max="11" width="11.7109375" style="3" customWidth="1"/>
    <col min="12" max="39" width="7.140625" style="3" customWidth="1"/>
    <col min="40" max="16384" width="9.140625" style="3"/>
  </cols>
  <sheetData>
    <row r="1" spans="1:11" ht="172.9" customHeight="1" x14ac:dyDescent="0.2"/>
    <row r="2" spans="1:11" ht="51" customHeight="1" x14ac:dyDescent="0.2">
      <c r="A2" s="30" t="s">
        <v>6</v>
      </c>
      <c r="B2" s="31" t="s">
        <v>22</v>
      </c>
      <c r="C2" s="31" t="s">
        <v>7</v>
      </c>
      <c r="D2" s="31" t="s">
        <v>33</v>
      </c>
      <c r="G2" s="14"/>
    </row>
    <row r="3" spans="1:11" x14ac:dyDescent="0.2">
      <c r="A3" s="29" t="s">
        <v>34</v>
      </c>
      <c r="B3" s="27">
        <v>0</v>
      </c>
      <c r="C3" s="27">
        <v>0</v>
      </c>
      <c r="D3" s="28">
        <v>0.02</v>
      </c>
      <c r="G3" s="17"/>
    </row>
    <row r="4" spans="1:11" x14ac:dyDescent="0.2">
      <c r="A4" s="29" t="s">
        <v>29</v>
      </c>
      <c r="B4" s="27">
        <v>0</v>
      </c>
      <c r="C4" s="27">
        <v>0</v>
      </c>
      <c r="D4" s="28">
        <v>0.02</v>
      </c>
      <c r="E4" s="16"/>
    </row>
    <row r="5" spans="1:11" x14ac:dyDescent="0.2">
      <c r="A5" s="29" t="s">
        <v>30</v>
      </c>
      <c r="B5" s="27">
        <v>0</v>
      </c>
      <c r="C5" s="27">
        <v>0</v>
      </c>
      <c r="D5" s="28">
        <v>0.02</v>
      </c>
      <c r="E5" s="16"/>
    </row>
    <row r="6" spans="1:11" x14ac:dyDescent="0.2">
      <c r="A6" s="29" t="s">
        <v>31</v>
      </c>
      <c r="B6" s="27">
        <v>0</v>
      </c>
      <c r="C6" s="27">
        <v>0</v>
      </c>
      <c r="D6" s="28">
        <v>0.02</v>
      </c>
      <c r="E6" s="16"/>
    </row>
    <row r="7" spans="1:11" x14ac:dyDescent="0.2">
      <c r="A7" s="29" t="s">
        <v>32</v>
      </c>
      <c r="B7" s="27">
        <v>0</v>
      </c>
      <c r="C7" s="27">
        <v>0</v>
      </c>
      <c r="D7" s="28">
        <v>0.02</v>
      </c>
      <c r="E7" s="16"/>
    </row>
    <row r="8" spans="1:11" x14ac:dyDescent="0.2">
      <c r="A8" s="21"/>
      <c r="B8" s="20"/>
      <c r="C8" s="20"/>
      <c r="D8" s="22"/>
      <c r="E8" s="16"/>
    </row>
    <row r="9" spans="1:11" x14ac:dyDescent="0.2">
      <c r="A9" s="30" t="s">
        <v>10</v>
      </c>
      <c r="B9" s="28">
        <v>0.01</v>
      </c>
      <c r="C9" s="20"/>
      <c r="D9" s="22"/>
      <c r="E9" s="16"/>
    </row>
    <row r="10" spans="1:11" x14ac:dyDescent="0.2">
      <c r="A10" s="13"/>
      <c r="D10" s="15"/>
      <c r="E10" s="16"/>
    </row>
    <row r="11" spans="1:11" hidden="1" x14ac:dyDescent="0.2">
      <c r="A11" s="13"/>
      <c r="D11" s="15"/>
      <c r="E11" s="16"/>
    </row>
    <row r="12" spans="1:11" hidden="1" x14ac:dyDescent="0.2">
      <c r="A12" s="13"/>
      <c r="D12" s="15"/>
      <c r="E12" s="16"/>
    </row>
    <row r="13" spans="1:11" hidden="1" x14ac:dyDescent="0.2">
      <c r="A13" s="13"/>
      <c r="D13" s="15"/>
      <c r="E13" s="16"/>
    </row>
    <row r="14" spans="1:11" hidden="1" x14ac:dyDescent="0.2">
      <c r="A14" s="13"/>
      <c r="D14" s="15"/>
      <c r="E14" s="16"/>
    </row>
    <row r="15" spans="1:11" ht="24.6" customHeight="1" x14ac:dyDescent="0.2">
      <c r="A15" s="1"/>
      <c r="B15" s="2"/>
      <c r="C15" s="97" t="s">
        <v>23</v>
      </c>
      <c r="D15" s="97"/>
      <c r="E15" s="97"/>
      <c r="F15" s="97"/>
      <c r="G15" s="97"/>
      <c r="H15" s="97"/>
      <c r="I15" s="97"/>
      <c r="J15" s="97"/>
      <c r="K15" s="97"/>
    </row>
    <row r="16" spans="1:11" x14ac:dyDescent="0.2">
      <c r="A16" s="32" t="s">
        <v>4</v>
      </c>
      <c r="B16" s="33" t="s">
        <v>12</v>
      </c>
      <c r="C16" s="33" t="s">
        <v>13</v>
      </c>
      <c r="D16" s="33" t="s">
        <v>14</v>
      </c>
      <c r="E16" s="33" t="s">
        <v>15</v>
      </c>
      <c r="F16" s="33" t="s">
        <v>16</v>
      </c>
      <c r="G16" s="33" t="s">
        <v>17</v>
      </c>
      <c r="H16" s="33" t="s">
        <v>18</v>
      </c>
      <c r="I16" s="33" t="s">
        <v>19</v>
      </c>
      <c r="J16" s="33" t="s">
        <v>20</v>
      </c>
      <c r="K16" s="34" t="s">
        <v>21</v>
      </c>
    </row>
    <row r="17" spans="1:11" ht="16.899999999999999" customHeight="1" x14ac:dyDescent="0.2">
      <c r="A17" s="36" t="str">
        <f>$A$3</f>
        <v>unit types  (i.e. RGI, 1BR market)</v>
      </c>
      <c r="B17" s="35">
        <f>$B$3</f>
        <v>0</v>
      </c>
      <c r="C17" s="23">
        <f>B17</f>
        <v>0</v>
      </c>
      <c r="D17" s="23">
        <f t="shared" ref="D17:K21" si="0">C17</f>
        <v>0</v>
      </c>
      <c r="E17" s="23">
        <f t="shared" si="0"/>
        <v>0</v>
      </c>
      <c r="F17" s="23">
        <f t="shared" si="0"/>
        <v>0</v>
      </c>
      <c r="G17" s="23">
        <f t="shared" si="0"/>
        <v>0</v>
      </c>
      <c r="H17" s="23">
        <f t="shared" si="0"/>
        <v>0</v>
      </c>
      <c r="I17" s="23">
        <f t="shared" si="0"/>
        <v>0</v>
      </c>
      <c r="J17" s="23">
        <f t="shared" si="0"/>
        <v>0</v>
      </c>
      <c r="K17" s="24">
        <f t="shared" si="0"/>
        <v>0</v>
      </c>
    </row>
    <row r="18" spans="1:11" x14ac:dyDescent="0.2">
      <c r="A18" s="36" t="str">
        <f>$A$4</f>
        <v>Unit type 2</v>
      </c>
      <c r="B18" s="35">
        <f>$B$4</f>
        <v>0</v>
      </c>
      <c r="C18" s="23">
        <f>B18</f>
        <v>0</v>
      </c>
      <c r="D18" s="23">
        <f t="shared" si="0"/>
        <v>0</v>
      </c>
      <c r="E18" s="23">
        <f t="shared" si="0"/>
        <v>0</v>
      </c>
      <c r="F18" s="23">
        <f t="shared" si="0"/>
        <v>0</v>
      </c>
      <c r="G18" s="23">
        <f t="shared" si="0"/>
        <v>0</v>
      </c>
      <c r="H18" s="23">
        <f t="shared" si="0"/>
        <v>0</v>
      </c>
      <c r="I18" s="23">
        <f t="shared" si="0"/>
        <v>0</v>
      </c>
      <c r="J18" s="23">
        <f t="shared" si="0"/>
        <v>0</v>
      </c>
      <c r="K18" s="24">
        <f t="shared" si="0"/>
        <v>0</v>
      </c>
    </row>
    <row r="19" spans="1:11" x14ac:dyDescent="0.2">
      <c r="A19" s="36" t="str">
        <f>$A$5</f>
        <v>Unit type 3</v>
      </c>
      <c r="B19" s="35">
        <f>$B$5</f>
        <v>0</v>
      </c>
      <c r="C19" s="23">
        <f>B19</f>
        <v>0</v>
      </c>
      <c r="D19" s="23">
        <f t="shared" si="0"/>
        <v>0</v>
      </c>
      <c r="E19" s="23">
        <f t="shared" si="0"/>
        <v>0</v>
      </c>
      <c r="F19" s="23">
        <f t="shared" si="0"/>
        <v>0</v>
      </c>
      <c r="G19" s="23">
        <f t="shared" si="0"/>
        <v>0</v>
      </c>
      <c r="H19" s="23">
        <f t="shared" si="0"/>
        <v>0</v>
      </c>
      <c r="I19" s="23">
        <f t="shared" si="0"/>
        <v>0</v>
      </c>
      <c r="J19" s="23">
        <f t="shared" si="0"/>
        <v>0</v>
      </c>
      <c r="K19" s="24">
        <f t="shared" si="0"/>
        <v>0</v>
      </c>
    </row>
    <row r="20" spans="1:11" x14ac:dyDescent="0.2">
      <c r="A20" s="36" t="str">
        <f>$A$6</f>
        <v>Unit type 4</v>
      </c>
      <c r="B20" s="35">
        <f>$B$6</f>
        <v>0</v>
      </c>
      <c r="C20" s="23">
        <f t="shared" ref="C20:C21" si="1">B20</f>
        <v>0</v>
      </c>
      <c r="D20" s="23">
        <f t="shared" si="0"/>
        <v>0</v>
      </c>
      <c r="E20" s="23">
        <f t="shared" si="0"/>
        <v>0</v>
      </c>
      <c r="F20" s="23">
        <f t="shared" si="0"/>
        <v>0</v>
      </c>
      <c r="G20" s="23">
        <f t="shared" si="0"/>
        <v>0</v>
      </c>
      <c r="H20" s="23">
        <f t="shared" si="0"/>
        <v>0</v>
      </c>
      <c r="I20" s="23">
        <f t="shared" si="0"/>
        <v>0</v>
      </c>
      <c r="J20" s="23">
        <f t="shared" si="0"/>
        <v>0</v>
      </c>
      <c r="K20" s="24">
        <f t="shared" si="0"/>
        <v>0</v>
      </c>
    </row>
    <row r="21" spans="1:11" x14ac:dyDescent="0.2">
      <c r="A21" s="36" t="str">
        <f>$A$7</f>
        <v>Unit type 5</v>
      </c>
      <c r="B21" s="35">
        <f>$B$7</f>
        <v>0</v>
      </c>
      <c r="C21" s="23">
        <f t="shared" si="1"/>
        <v>0</v>
      </c>
      <c r="D21" s="23">
        <f t="shared" si="0"/>
        <v>0</v>
      </c>
      <c r="E21" s="23">
        <f t="shared" si="0"/>
        <v>0</v>
      </c>
      <c r="F21" s="23">
        <f t="shared" si="0"/>
        <v>0</v>
      </c>
      <c r="G21" s="23">
        <f t="shared" si="0"/>
        <v>0</v>
      </c>
      <c r="H21" s="23">
        <f t="shared" si="0"/>
        <v>0</v>
      </c>
      <c r="I21" s="23">
        <f t="shared" si="0"/>
        <v>0</v>
      </c>
      <c r="J21" s="23">
        <f t="shared" si="0"/>
        <v>0</v>
      </c>
      <c r="K21" s="24">
        <f t="shared" si="0"/>
        <v>0</v>
      </c>
    </row>
    <row r="22" spans="1:11" x14ac:dyDescent="0.2">
      <c r="A22" s="36" t="s">
        <v>0</v>
      </c>
      <c r="B22" s="35">
        <f t="shared" ref="B22:K22" si="2">SUM(B17:B21)</f>
        <v>0</v>
      </c>
      <c r="C22" s="35">
        <f t="shared" si="2"/>
        <v>0</v>
      </c>
      <c r="D22" s="35">
        <f t="shared" si="2"/>
        <v>0</v>
      </c>
      <c r="E22" s="35">
        <f t="shared" si="2"/>
        <v>0</v>
      </c>
      <c r="F22" s="35">
        <f t="shared" si="2"/>
        <v>0</v>
      </c>
      <c r="G22" s="35">
        <f t="shared" si="2"/>
        <v>0</v>
      </c>
      <c r="H22" s="35">
        <f t="shared" si="2"/>
        <v>0</v>
      </c>
      <c r="I22" s="35">
        <f t="shared" si="2"/>
        <v>0</v>
      </c>
      <c r="J22" s="35">
        <f t="shared" si="2"/>
        <v>0</v>
      </c>
      <c r="K22" s="37">
        <f t="shared" si="2"/>
        <v>0</v>
      </c>
    </row>
    <row r="23" spans="1:11" x14ac:dyDescent="0.2">
      <c r="A23" s="38"/>
      <c r="B23" s="39"/>
      <c r="C23" s="39"/>
      <c r="D23" s="39"/>
      <c r="E23" s="39"/>
      <c r="F23" s="39"/>
      <c r="G23" s="39"/>
      <c r="H23" s="39"/>
      <c r="I23" s="39"/>
      <c r="J23" s="39"/>
      <c r="K23" s="40"/>
    </row>
    <row r="24" spans="1:11" ht="25.15" customHeight="1" x14ac:dyDescent="0.2">
      <c r="A24" s="18" t="s">
        <v>5</v>
      </c>
      <c r="B24" s="25" t="s">
        <v>12</v>
      </c>
      <c r="C24" s="25" t="s">
        <v>13</v>
      </c>
      <c r="D24" s="25" t="s">
        <v>14</v>
      </c>
      <c r="E24" s="25" t="s">
        <v>15</v>
      </c>
      <c r="F24" s="25" t="s">
        <v>16</v>
      </c>
      <c r="G24" s="25" t="s">
        <v>17</v>
      </c>
      <c r="H24" s="25" t="s">
        <v>18</v>
      </c>
      <c r="I24" s="25" t="s">
        <v>19</v>
      </c>
      <c r="J24" s="25" t="s">
        <v>20</v>
      </c>
      <c r="K24" s="41" t="s">
        <v>21</v>
      </c>
    </row>
    <row r="25" spans="1:11" x14ac:dyDescent="0.2">
      <c r="A25" s="19" t="str">
        <f>$A$3</f>
        <v>unit types  (i.e. RGI, 1BR market)</v>
      </c>
      <c r="B25" s="26">
        <f>$C$3</f>
        <v>0</v>
      </c>
      <c r="C25" s="26">
        <f>+B25*(1 +$D$3)</f>
        <v>0</v>
      </c>
      <c r="D25" s="26">
        <f t="shared" ref="D25:K25" si="3">+C25*(1 +$D$3)</f>
        <v>0</v>
      </c>
      <c r="E25" s="26">
        <f t="shared" si="3"/>
        <v>0</v>
      </c>
      <c r="F25" s="26">
        <f t="shared" si="3"/>
        <v>0</v>
      </c>
      <c r="G25" s="26">
        <f t="shared" si="3"/>
        <v>0</v>
      </c>
      <c r="H25" s="26">
        <f t="shared" si="3"/>
        <v>0</v>
      </c>
      <c r="I25" s="26">
        <f t="shared" si="3"/>
        <v>0</v>
      </c>
      <c r="J25" s="26">
        <f t="shared" si="3"/>
        <v>0</v>
      </c>
      <c r="K25" s="26">
        <f t="shared" si="3"/>
        <v>0</v>
      </c>
    </row>
    <row r="26" spans="1:11" x14ac:dyDescent="0.2">
      <c r="A26" s="19" t="str">
        <f>$A$4</f>
        <v>Unit type 2</v>
      </c>
      <c r="B26" s="26">
        <f>$C$4</f>
        <v>0</v>
      </c>
      <c r="C26" s="26">
        <f>+B26*(1 +$D$4)</f>
        <v>0</v>
      </c>
      <c r="D26" s="26">
        <f t="shared" ref="D26:K26" si="4">+C26*(1 +$D$4)</f>
        <v>0</v>
      </c>
      <c r="E26" s="26">
        <f t="shared" si="4"/>
        <v>0</v>
      </c>
      <c r="F26" s="26">
        <f t="shared" si="4"/>
        <v>0</v>
      </c>
      <c r="G26" s="26">
        <f t="shared" si="4"/>
        <v>0</v>
      </c>
      <c r="H26" s="26">
        <f t="shared" si="4"/>
        <v>0</v>
      </c>
      <c r="I26" s="26">
        <f t="shared" si="4"/>
        <v>0</v>
      </c>
      <c r="J26" s="26">
        <f t="shared" si="4"/>
        <v>0</v>
      </c>
      <c r="K26" s="26">
        <f t="shared" si="4"/>
        <v>0</v>
      </c>
    </row>
    <row r="27" spans="1:11" x14ac:dyDescent="0.2">
      <c r="A27" s="19" t="str">
        <f>$A$5</f>
        <v>Unit type 3</v>
      </c>
      <c r="B27" s="26">
        <f>$C$5</f>
        <v>0</v>
      </c>
      <c r="C27" s="26">
        <f>+B27*(1 +$D$5)</f>
        <v>0</v>
      </c>
      <c r="D27" s="26">
        <f t="shared" ref="D27:K27" si="5">+C27*(1 +$D$5)</f>
        <v>0</v>
      </c>
      <c r="E27" s="26">
        <f t="shared" si="5"/>
        <v>0</v>
      </c>
      <c r="F27" s="26">
        <f t="shared" si="5"/>
        <v>0</v>
      </c>
      <c r="G27" s="26">
        <f t="shared" si="5"/>
        <v>0</v>
      </c>
      <c r="H27" s="26">
        <f t="shared" si="5"/>
        <v>0</v>
      </c>
      <c r="I27" s="26">
        <f t="shared" si="5"/>
        <v>0</v>
      </c>
      <c r="J27" s="26">
        <f t="shared" si="5"/>
        <v>0</v>
      </c>
      <c r="K27" s="26">
        <f t="shared" si="5"/>
        <v>0</v>
      </c>
    </row>
    <row r="28" spans="1:11" x14ac:dyDescent="0.2">
      <c r="A28" s="19" t="str">
        <f>$A$6</f>
        <v>Unit type 4</v>
      </c>
      <c r="B28" s="26">
        <f>$C$6</f>
        <v>0</v>
      </c>
      <c r="C28" s="26">
        <f>+B28*(1 +$D$6)</f>
        <v>0</v>
      </c>
      <c r="D28" s="26">
        <f t="shared" ref="D28:K28" si="6">+C28*(1 +$D$6)</f>
        <v>0</v>
      </c>
      <c r="E28" s="26">
        <f t="shared" si="6"/>
        <v>0</v>
      </c>
      <c r="F28" s="26">
        <f t="shared" si="6"/>
        <v>0</v>
      </c>
      <c r="G28" s="26">
        <f t="shared" si="6"/>
        <v>0</v>
      </c>
      <c r="H28" s="26">
        <f t="shared" si="6"/>
        <v>0</v>
      </c>
      <c r="I28" s="26">
        <f t="shared" si="6"/>
        <v>0</v>
      </c>
      <c r="J28" s="26">
        <f t="shared" si="6"/>
        <v>0</v>
      </c>
      <c r="K28" s="26">
        <f t="shared" si="6"/>
        <v>0</v>
      </c>
    </row>
    <row r="29" spans="1:11" x14ac:dyDescent="0.2">
      <c r="A29" s="19" t="str">
        <f>$A$7</f>
        <v>Unit type 5</v>
      </c>
      <c r="B29" s="26">
        <f>$C$7</f>
        <v>0</v>
      </c>
      <c r="C29" s="26">
        <f>+B29*(1 +$D$7)</f>
        <v>0</v>
      </c>
      <c r="D29" s="26">
        <f t="shared" ref="D29:K29" si="7">+C29*(1 +$D$7)</f>
        <v>0</v>
      </c>
      <c r="E29" s="26">
        <f t="shared" si="7"/>
        <v>0</v>
      </c>
      <c r="F29" s="26">
        <f t="shared" si="7"/>
        <v>0</v>
      </c>
      <c r="G29" s="26">
        <f t="shared" si="7"/>
        <v>0</v>
      </c>
      <c r="H29" s="26">
        <f t="shared" si="7"/>
        <v>0</v>
      </c>
      <c r="I29" s="26">
        <f t="shared" si="7"/>
        <v>0</v>
      </c>
      <c r="J29" s="26">
        <f t="shared" si="7"/>
        <v>0</v>
      </c>
      <c r="K29" s="26">
        <f t="shared" si="7"/>
        <v>0</v>
      </c>
    </row>
    <row r="30" spans="1:11" x14ac:dyDescent="0.2">
      <c r="A30" s="42"/>
      <c r="B30" s="43"/>
      <c r="C30" s="43"/>
      <c r="D30" s="43"/>
      <c r="E30" s="43"/>
      <c r="F30" s="43"/>
      <c r="G30" s="43"/>
      <c r="H30" s="43"/>
      <c r="I30" s="43"/>
      <c r="J30" s="43"/>
      <c r="K30" s="44"/>
    </row>
    <row r="31" spans="1:11" x14ac:dyDescent="0.2">
      <c r="A31" s="45" t="s">
        <v>1</v>
      </c>
      <c r="B31" s="46" t="s">
        <v>12</v>
      </c>
      <c r="C31" s="46" t="s">
        <v>13</v>
      </c>
      <c r="D31" s="46" t="s">
        <v>14</v>
      </c>
      <c r="E31" s="46" t="s">
        <v>15</v>
      </c>
      <c r="F31" s="46" t="s">
        <v>16</v>
      </c>
      <c r="G31" s="46" t="s">
        <v>17</v>
      </c>
      <c r="H31" s="46" t="s">
        <v>18</v>
      </c>
      <c r="I31" s="46" t="s">
        <v>19</v>
      </c>
      <c r="J31" s="46" t="s">
        <v>20</v>
      </c>
      <c r="K31" s="63" t="s">
        <v>21</v>
      </c>
    </row>
    <row r="32" spans="1:11" x14ac:dyDescent="0.2">
      <c r="A32" s="76" t="str">
        <f>$A$3</f>
        <v>unit types  (i.e. RGI, 1BR market)</v>
      </c>
      <c r="B32" s="70">
        <f t="shared" ref="B32:K36" si="8">+B25*B17*12</f>
        <v>0</v>
      </c>
      <c r="C32" s="70">
        <f t="shared" si="8"/>
        <v>0</v>
      </c>
      <c r="D32" s="70">
        <f t="shared" si="8"/>
        <v>0</v>
      </c>
      <c r="E32" s="70">
        <f t="shared" si="8"/>
        <v>0</v>
      </c>
      <c r="F32" s="70">
        <f t="shared" si="8"/>
        <v>0</v>
      </c>
      <c r="G32" s="70">
        <f t="shared" si="8"/>
        <v>0</v>
      </c>
      <c r="H32" s="70">
        <f t="shared" si="8"/>
        <v>0</v>
      </c>
      <c r="I32" s="70">
        <f t="shared" si="8"/>
        <v>0</v>
      </c>
      <c r="J32" s="70">
        <f t="shared" si="8"/>
        <v>0</v>
      </c>
      <c r="K32" s="71">
        <f t="shared" si="8"/>
        <v>0</v>
      </c>
    </row>
    <row r="33" spans="1:11" x14ac:dyDescent="0.2">
      <c r="A33" s="76" t="str">
        <f>$A$4</f>
        <v>Unit type 2</v>
      </c>
      <c r="B33" s="70">
        <f t="shared" si="8"/>
        <v>0</v>
      </c>
      <c r="C33" s="70">
        <f t="shared" si="8"/>
        <v>0</v>
      </c>
      <c r="D33" s="70">
        <f t="shared" si="8"/>
        <v>0</v>
      </c>
      <c r="E33" s="70">
        <f t="shared" si="8"/>
        <v>0</v>
      </c>
      <c r="F33" s="70">
        <f t="shared" si="8"/>
        <v>0</v>
      </c>
      <c r="G33" s="70">
        <f t="shared" si="8"/>
        <v>0</v>
      </c>
      <c r="H33" s="70">
        <f t="shared" si="8"/>
        <v>0</v>
      </c>
      <c r="I33" s="70">
        <f t="shared" si="8"/>
        <v>0</v>
      </c>
      <c r="J33" s="70">
        <f t="shared" si="8"/>
        <v>0</v>
      </c>
      <c r="K33" s="71">
        <f t="shared" si="8"/>
        <v>0</v>
      </c>
    </row>
    <row r="34" spans="1:11" x14ac:dyDescent="0.2">
      <c r="A34" s="76" t="str">
        <f>$A$5</f>
        <v>Unit type 3</v>
      </c>
      <c r="B34" s="70">
        <f t="shared" si="8"/>
        <v>0</v>
      </c>
      <c r="C34" s="70">
        <f t="shared" si="8"/>
        <v>0</v>
      </c>
      <c r="D34" s="70">
        <f t="shared" si="8"/>
        <v>0</v>
      </c>
      <c r="E34" s="70">
        <f t="shared" si="8"/>
        <v>0</v>
      </c>
      <c r="F34" s="70">
        <f t="shared" si="8"/>
        <v>0</v>
      </c>
      <c r="G34" s="70">
        <f t="shared" si="8"/>
        <v>0</v>
      </c>
      <c r="H34" s="70">
        <f t="shared" si="8"/>
        <v>0</v>
      </c>
      <c r="I34" s="70">
        <f t="shared" si="8"/>
        <v>0</v>
      </c>
      <c r="J34" s="70">
        <f t="shared" si="8"/>
        <v>0</v>
      </c>
      <c r="K34" s="71">
        <f t="shared" si="8"/>
        <v>0</v>
      </c>
    </row>
    <row r="35" spans="1:11" x14ac:dyDescent="0.2">
      <c r="A35" s="76" t="str">
        <f>$A$6</f>
        <v>Unit type 4</v>
      </c>
      <c r="B35" s="70">
        <f>B20*B28*12</f>
        <v>0</v>
      </c>
      <c r="C35" s="70">
        <f t="shared" si="8"/>
        <v>0</v>
      </c>
      <c r="D35" s="70">
        <f t="shared" si="8"/>
        <v>0</v>
      </c>
      <c r="E35" s="70">
        <f t="shared" si="8"/>
        <v>0</v>
      </c>
      <c r="F35" s="70">
        <f t="shared" si="8"/>
        <v>0</v>
      </c>
      <c r="G35" s="70">
        <f t="shared" si="8"/>
        <v>0</v>
      </c>
      <c r="H35" s="70">
        <f t="shared" si="8"/>
        <v>0</v>
      </c>
      <c r="I35" s="70">
        <f t="shared" si="8"/>
        <v>0</v>
      </c>
      <c r="J35" s="70">
        <f t="shared" si="8"/>
        <v>0</v>
      </c>
      <c r="K35" s="71">
        <f t="shared" si="8"/>
        <v>0</v>
      </c>
    </row>
    <row r="36" spans="1:11" x14ac:dyDescent="0.2">
      <c r="A36" s="76" t="str">
        <f>$A$7</f>
        <v>Unit type 5</v>
      </c>
      <c r="B36" s="70">
        <f>B21*B29*12</f>
        <v>0</v>
      </c>
      <c r="C36" s="70">
        <f t="shared" si="8"/>
        <v>0</v>
      </c>
      <c r="D36" s="70">
        <f t="shared" si="8"/>
        <v>0</v>
      </c>
      <c r="E36" s="70">
        <f t="shared" si="8"/>
        <v>0</v>
      </c>
      <c r="F36" s="70">
        <f t="shared" si="8"/>
        <v>0</v>
      </c>
      <c r="G36" s="70">
        <f t="shared" si="8"/>
        <v>0</v>
      </c>
      <c r="H36" s="70">
        <f t="shared" si="8"/>
        <v>0</v>
      </c>
      <c r="I36" s="70">
        <f t="shared" si="8"/>
        <v>0</v>
      </c>
      <c r="J36" s="70">
        <f t="shared" si="8"/>
        <v>0</v>
      </c>
      <c r="K36" s="71">
        <f t="shared" si="8"/>
        <v>0</v>
      </c>
    </row>
    <row r="37" spans="1:11" s="4" customFormat="1" x14ac:dyDescent="0.2">
      <c r="A37" s="77" t="s">
        <v>2</v>
      </c>
      <c r="B37" s="72">
        <f>SUM(B32:B36)</f>
        <v>0</v>
      </c>
      <c r="C37" s="72">
        <f>SUM(C32:C36)</f>
        <v>0</v>
      </c>
      <c r="D37" s="72">
        <f t="shared" ref="D37:K37" si="9">SUM(D32:D36)</f>
        <v>0</v>
      </c>
      <c r="E37" s="72">
        <f t="shared" si="9"/>
        <v>0</v>
      </c>
      <c r="F37" s="72">
        <f t="shared" si="9"/>
        <v>0</v>
      </c>
      <c r="G37" s="72">
        <f t="shared" si="9"/>
        <v>0</v>
      </c>
      <c r="H37" s="72">
        <f t="shared" si="9"/>
        <v>0</v>
      </c>
      <c r="I37" s="72">
        <f t="shared" si="9"/>
        <v>0</v>
      </c>
      <c r="J37" s="72">
        <f t="shared" si="9"/>
        <v>0</v>
      </c>
      <c r="K37" s="73">
        <f t="shared" si="9"/>
        <v>0</v>
      </c>
    </row>
    <row r="38" spans="1:11" ht="27" customHeight="1" thickBot="1" x14ac:dyDescent="0.25">
      <c r="A38" s="47" t="s">
        <v>11</v>
      </c>
      <c r="B38" s="70">
        <f>B37*(-$B$9)</f>
        <v>0</v>
      </c>
      <c r="C38" s="70">
        <f>C37*(-$B$9)</f>
        <v>0</v>
      </c>
      <c r="D38" s="70">
        <f t="shared" ref="D38:K38" si="10">D37*(-$B$9)</f>
        <v>0</v>
      </c>
      <c r="E38" s="70">
        <f t="shared" si="10"/>
        <v>0</v>
      </c>
      <c r="F38" s="70">
        <f t="shared" si="10"/>
        <v>0</v>
      </c>
      <c r="G38" s="70">
        <f t="shared" si="10"/>
        <v>0</v>
      </c>
      <c r="H38" s="70">
        <f t="shared" si="10"/>
        <v>0</v>
      </c>
      <c r="I38" s="70">
        <f t="shared" si="10"/>
        <v>0</v>
      </c>
      <c r="J38" s="70">
        <f t="shared" si="10"/>
        <v>0</v>
      </c>
      <c r="K38" s="71">
        <f t="shared" si="10"/>
        <v>0</v>
      </c>
    </row>
    <row r="39" spans="1:11" ht="36.6" customHeight="1" thickBot="1" x14ac:dyDescent="0.25">
      <c r="A39" s="78" t="s">
        <v>9</v>
      </c>
      <c r="B39" s="79">
        <f>B37+B38</f>
        <v>0</v>
      </c>
      <c r="C39" s="79">
        <f t="shared" ref="C39:K39" si="11">C37+C38</f>
        <v>0</v>
      </c>
      <c r="D39" s="79">
        <f t="shared" si="11"/>
        <v>0</v>
      </c>
      <c r="E39" s="79">
        <f t="shared" si="11"/>
        <v>0</v>
      </c>
      <c r="F39" s="79">
        <f t="shared" si="11"/>
        <v>0</v>
      </c>
      <c r="G39" s="79">
        <f t="shared" si="11"/>
        <v>0</v>
      </c>
      <c r="H39" s="79">
        <f t="shared" si="11"/>
        <v>0</v>
      </c>
      <c r="I39" s="79">
        <f t="shared" si="11"/>
        <v>0</v>
      </c>
      <c r="J39" s="79">
        <f t="shared" si="11"/>
        <v>0</v>
      </c>
      <c r="K39" s="80">
        <f t="shared" si="11"/>
        <v>0</v>
      </c>
    </row>
    <row r="40" spans="1:11" x14ac:dyDescent="0.2">
      <c r="A40" s="7"/>
      <c r="B40" s="8"/>
      <c r="C40" s="8"/>
      <c r="D40" s="8"/>
      <c r="E40" s="8"/>
      <c r="F40" s="8"/>
      <c r="G40" s="8"/>
      <c r="H40" s="8"/>
      <c r="I40" s="8"/>
      <c r="J40" s="8"/>
      <c r="K40" s="8"/>
    </row>
    <row r="42" spans="1:11" x14ac:dyDescent="0.2">
      <c r="A42" s="5"/>
      <c r="B42" s="6"/>
      <c r="C42" s="6"/>
      <c r="D42" s="6"/>
      <c r="E42" s="6"/>
      <c r="F42" s="6"/>
      <c r="G42" s="6"/>
      <c r="H42" s="6"/>
      <c r="I42" s="6"/>
      <c r="J42" s="6"/>
      <c r="K42" s="6"/>
    </row>
    <row r="44" spans="1:11" x14ac:dyDescent="0.2">
      <c r="A44" s="7"/>
      <c r="B44" s="8"/>
      <c r="C44" s="8"/>
      <c r="D44" s="8"/>
      <c r="E44" s="8"/>
      <c r="F44" s="8"/>
      <c r="G44" s="8"/>
      <c r="H44" s="8"/>
      <c r="I44" s="8"/>
      <c r="J44" s="8"/>
      <c r="K44" s="8"/>
    </row>
    <row r="45" spans="1:11" ht="12" customHeight="1" x14ac:dyDescent="0.2">
      <c r="A45" s="9"/>
      <c r="B45" s="10"/>
      <c r="C45" s="10"/>
      <c r="D45" s="10"/>
      <c r="E45" s="11" t="s">
        <v>3</v>
      </c>
      <c r="F45" s="10"/>
      <c r="G45" s="10"/>
      <c r="H45" s="10"/>
      <c r="I45" s="10"/>
      <c r="J45" s="10"/>
      <c r="K45" s="10"/>
    </row>
    <row r="46" spans="1:11" x14ac:dyDescent="0.2">
      <c r="B46" s="10"/>
      <c r="C46" s="10"/>
      <c r="D46" s="10"/>
      <c r="E46" s="10"/>
      <c r="F46" s="10"/>
      <c r="G46" s="10"/>
      <c r="H46" s="10"/>
      <c r="I46" s="10"/>
      <c r="J46" s="10"/>
      <c r="K46" s="12"/>
    </row>
    <row r="47" spans="1:11" x14ac:dyDescent="0.2">
      <c r="H47" s="12" t="s">
        <v>3</v>
      </c>
    </row>
    <row r="48" spans="1:11" x14ac:dyDescent="0.2">
      <c r="H48" s="10" t="s">
        <v>3</v>
      </c>
    </row>
  </sheetData>
  <mergeCells count="1">
    <mergeCell ref="C15:K15"/>
  </mergeCells>
  <conditionalFormatting sqref="B15:K15">
    <cfRule type="cellIs" dxfId="1" priority="1" operator="equal">
      <formula>#REF!</formula>
    </cfRule>
  </conditionalFormatting>
  <pageMargins left="0.70866141732283472" right="0.70866141732283472" top="0.74803149606299213" bottom="0.74803149606299213" header="0.31496062992125984" footer="0.31496062992125984"/>
  <pageSetup scale="87" orientation="landscape" r:id="rId1"/>
  <ignoredErrors>
    <ignoredError sqref="C2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40"/>
  <sheetViews>
    <sheetView tabSelected="1" zoomScale="120" zoomScaleNormal="120" workbookViewId="0">
      <selection activeCell="J6" sqref="J6"/>
    </sheetView>
  </sheetViews>
  <sheetFormatPr defaultColWidth="9.140625" defaultRowHeight="12.75" x14ac:dyDescent="0.2"/>
  <cols>
    <col min="1" max="1" width="22" style="3" customWidth="1"/>
    <col min="2" max="11" width="11.7109375" style="3" customWidth="1"/>
    <col min="12" max="39" width="7.140625" style="3" customWidth="1"/>
    <col min="40" max="16384" width="9.140625" style="3"/>
  </cols>
  <sheetData>
    <row r="1" spans="1:11" ht="50.45" customHeight="1" x14ac:dyDescent="0.2">
      <c r="A1" s="99" t="s">
        <v>28</v>
      </c>
      <c r="B1" s="100"/>
      <c r="C1" s="100"/>
      <c r="D1" s="100"/>
      <c r="E1" s="81"/>
      <c r="F1" s="81"/>
      <c r="G1" s="81"/>
      <c r="H1" s="81"/>
      <c r="I1" s="81"/>
      <c r="J1" s="81"/>
      <c r="K1" s="81"/>
    </row>
    <row r="2" spans="1:11" ht="51" customHeight="1" x14ac:dyDescent="0.2">
      <c r="A2" s="82" t="s">
        <v>6</v>
      </c>
      <c r="B2" s="83" t="s">
        <v>22</v>
      </c>
      <c r="C2" s="83" t="s">
        <v>7</v>
      </c>
      <c r="D2" s="83" t="s">
        <v>8</v>
      </c>
      <c r="E2" s="38"/>
      <c r="F2" s="38"/>
      <c r="G2" s="84"/>
      <c r="H2" s="38"/>
      <c r="I2" s="38"/>
      <c r="J2" s="38"/>
      <c r="K2" s="38"/>
    </row>
    <row r="3" spans="1:11" x14ac:dyDescent="0.2">
      <c r="A3" s="85" t="s">
        <v>24</v>
      </c>
      <c r="B3" s="85">
        <v>40</v>
      </c>
      <c r="C3" s="85">
        <v>400</v>
      </c>
      <c r="D3" s="86">
        <v>0.02</v>
      </c>
      <c r="E3" s="38"/>
      <c r="F3" s="38"/>
      <c r="G3" s="87"/>
      <c r="H3" s="38"/>
      <c r="I3" s="38"/>
      <c r="J3" s="38"/>
      <c r="K3" s="38"/>
    </row>
    <row r="4" spans="1:11" x14ac:dyDescent="0.2">
      <c r="A4" s="85" t="s">
        <v>26</v>
      </c>
      <c r="B4" s="85">
        <v>12</v>
      </c>
      <c r="C4" s="85">
        <v>375</v>
      </c>
      <c r="D4" s="86">
        <v>0</v>
      </c>
      <c r="E4" s="88"/>
      <c r="F4" s="38"/>
      <c r="G4" s="38"/>
      <c r="H4" s="38"/>
      <c r="I4" s="38"/>
      <c r="J4" s="38"/>
      <c r="K4" s="38"/>
    </row>
    <row r="5" spans="1:11" x14ac:dyDescent="0.2">
      <c r="A5" s="85" t="s">
        <v>27</v>
      </c>
      <c r="B5" s="85">
        <v>0</v>
      </c>
      <c r="C5" s="85">
        <v>700</v>
      </c>
      <c r="D5" s="86">
        <v>0.02</v>
      </c>
      <c r="E5" s="88"/>
      <c r="F5" s="38"/>
      <c r="G5" s="38"/>
      <c r="H5" s="38"/>
      <c r="I5" s="38"/>
      <c r="J5" s="38"/>
      <c r="K5" s="38"/>
    </row>
    <row r="6" spans="1:11" x14ac:dyDescent="0.2">
      <c r="A6" s="85" t="s">
        <v>25</v>
      </c>
      <c r="B6" s="85">
        <v>0</v>
      </c>
      <c r="C6" s="85">
        <v>0</v>
      </c>
      <c r="D6" s="86">
        <v>0.02</v>
      </c>
      <c r="E6" s="88"/>
      <c r="F6" s="38"/>
      <c r="G6" s="38"/>
      <c r="H6" s="38"/>
      <c r="I6" s="38"/>
      <c r="J6" s="38"/>
      <c r="K6" s="38"/>
    </row>
    <row r="7" spans="1:11" x14ac:dyDescent="0.2">
      <c r="A7" s="85" t="s">
        <v>25</v>
      </c>
      <c r="B7" s="85">
        <v>0</v>
      </c>
      <c r="C7" s="85">
        <v>0</v>
      </c>
      <c r="D7" s="86">
        <v>0.02</v>
      </c>
      <c r="E7" s="88"/>
      <c r="F7" s="38"/>
      <c r="G7" s="38"/>
      <c r="H7" s="38"/>
      <c r="I7" s="38"/>
      <c r="J7" s="38"/>
      <c r="K7" s="38"/>
    </row>
    <row r="8" spans="1:11" x14ac:dyDescent="0.2">
      <c r="A8" s="89"/>
      <c r="B8" s="90"/>
      <c r="C8" s="90"/>
      <c r="D8" s="91"/>
      <c r="E8" s="88"/>
      <c r="F8" s="38"/>
      <c r="G8" s="38"/>
      <c r="H8" s="38"/>
      <c r="I8" s="38"/>
      <c r="J8" s="38"/>
      <c r="K8" s="38"/>
    </row>
    <row r="9" spans="1:11" x14ac:dyDescent="0.2">
      <c r="A9" s="82" t="s">
        <v>10</v>
      </c>
      <c r="B9" s="86">
        <v>0.01</v>
      </c>
      <c r="C9" s="90"/>
      <c r="D9" s="91"/>
      <c r="E9" s="88"/>
      <c r="F9" s="38"/>
      <c r="G9" s="38"/>
      <c r="H9" s="38"/>
      <c r="I9" s="38"/>
      <c r="J9" s="38"/>
      <c r="K9" s="38"/>
    </row>
    <row r="10" spans="1:11" x14ac:dyDescent="0.2">
      <c r="A10" s="92"/>
      <c r="B10" s="38"/>
      <c r="C10" s="38"/>
      <c r="D10" s="93"/>
      <c r="E10" s="88"/>
      <c r="F10" s="38"/>
      <c r="G10" s="38"/>
      <c r="H10" s="38"/>
      <c r="I10" s="38"/>
      <c r="J10" s="38"/>
      <c r="K10" s="38"/>
    </row>
    <row r="11" spans="1:11" hidden="1" x14ac:dyDescent="0.2">
      <c r="A11" s="92"/>
      <c r="B11" s="38"/>
      <c r="C11" s="38"/>
      <c r="D11" s="93"/>
      <c r="E11" s="88"/>
      <c r="F11" s="38"/>
      <c r="G11" s="38"/>
      <c r="H11" s="38"/>
      <c r="I11" s="38"/>
      <c r="J11" s="38"/>
      <c r="K11" s="38"/>
    </row>
    <row r="12" spans="1:11" hidden="1" x14ac:dyDescent="0.2">
      <c r="A12" s="92"/>
      <c r="B12" s="38"/>
      <c r="C12" s="38"/>
      <c r="D12" s="93"/>
      <c r="E12" s="88"/>
      <c r="F12" s="38"/>
      <c r="G12" s="38"/>
      <c r="H12" s="38"/>
      <c r="I12" s="38"/>
      <c r="J12" s="38"/>
      <c r="K12" s="38"/>
    </row>
    <row r="13" spans="1:11" hidden="1" x14ac:dyDescent="0.2">
      <c r="A13" s="92"/>
      <c r="B13" s="38"/>
      <c r="C13" s="38"/>
      <c r="D13" s="93"/>
      <c r="E13" s="88"/>
      <c r="F13" s="38"/>
      <c r="G13" s="38"/>
      <c r="H13" s="38"/>
      <c r="I13" s="38"/>
      <c r="J13" s="38"/>
      <c r="K13" s="38"/>
    </row>
    <row r="14" spans="1:11" hidden="1" x14ac:dyDescent="0.2">
      <c r="A14" s="92"/>
      <c r="B14" s="38"/>
      <c r="C14" s="38"/>
      <c r="D14" s="93"/>
      <c r="E14" s="88"/>
      <c r="F14" s="38"/>
      <c r="G14" s="38"/>
      <c r="H14" s="38"/>
      <c r="I14" s="38"/>
      <c r="J14" s="38"/>
      <c r="K14" s="38"/>
    </row>
    <row r="15" spans="1:11" ht="24.6" customHeight="1" thickBot="1" x14ac:dyDescent="0.25">
      <c r="A15" s="42"/>
      <c r="B15" s="94"/>
      <c r="C15" s="98" t="s">
        <v>23</v>
      </c>
      <c r="D15" s="98"/>
      <c r="E15" s="98"/>
      <c r="F15" s="98"/>
      <c r="G15" s="98"/>
      <c r="H15" s="98"/>
      <c r="I15" s="98"/>
      <c r="J15" s="98"/>
      <c r="K15" s="98"/>
    </row>
    <row r="16" spans="1:11" x14ac:dyDescent="0.2">
      <c r="A16" s="48" t="s">
        <v>4</v>
      </c>
      <c r="B16" s="49" t="s">
        <v>12</v>
      </c>
      <c r="C16" s="49" t="s">
        <v>13</v>
      </c>
      <c r="D16" s="49" t="s">
        <v>14</v>
      </c>
      <c r="E16" s="49" t="s">
        <v>15</v>
      </c>
      <c r="F16" s="49" t="s">
        <v>16</v>
      </c>
      <c r="G16" s="49" t="s">
        <v>17</v>
      </c>
      <c r="H16" s="49" t="s">
        <v>18</v>
      </c>
      <c r="I16" s="49" t="s">
        <v>19</v>
      </c>
      <c r="J16" s="49" t="s">
        <v>20</v>
      </c>
      <c r="K16" s="50" t="s">
        <v>21</v>
      </c>
    </row>
    <row r="17" spans="1:11" ht="16.899999999999999" customHeight="1" x14ac:dyDescent="0.2">
      <c r="A17" s="51" t="str">
        <f>$A$3</f>
        <v>RGI units</v>
      </c>
      <c r="B17" s="35">
        <f>$B$3</f>
        <v>40</v>
      </c>
      <c r="C17" s="95">
        <f>B17-1</f>
        <v>39</v>
      </c>
      <c r="D17" s="95">
        <f t="shared" ref="D17" si="0">C17-1</f>
        <v>38</v>
      </c>
      <c r="E17" s="95">
        <f t="shared" ref="E17" si="1">D17-1</f>
        <v>37</v>
      </c>
      <c r="F17" s="95">
        <f t="shared" ref="F17" si="2">E17-1</f>
        <v>36</v>
      </c>
      <c r="G17" s="95">
        <f t="shared" ref="G17" si="3">F17-1</f>
        <v>35</v>
      </c>
      <c r="H17" s="95">
        <f t="shared" ref="H17" si="4">G17-1</f>
        <v>34</v>
      </c>
      <c r="I17" s="95">
        <f t="shared" ref="I17" si="5">H17-1</f>
        <v>33</v>
      </c>
      <c r="J17" s="95">
        <f t="shared" ref="J17" si="6">I17-1</f>
        <v>32</v>
      </c>
      <c r="K17" s="95">
        <f t="shared" ref="K17" si="7">J17-1</f>
        <v>31</v>
      </c>
    </row>
    <row r="18" spans="1:11" x14ac:dyDescent="0.2">
      <c r="A18" s="51" t="str">
        <f>$A$4</f>
        <v>IA Shelter Rate units</v>
      </c>
      <c r="B18" s="35">
        <f>$B$4</f>
        <v>12</v>
      </c>
      <c r="C18" s="95">
        <f>B18</f>
        <v>12</v>
      </c>
      <c r="D18" s="95">
        <f t="shared" ref="D18:K18" si="8">C18</f>
        <v>12</v>
      </c>
      <c r="E18" s="95">
        <f t="shared" si="8"/>
        <v>12</v>
      </c>
      <c r="F18" s="95">
        <f t="shared" si="8"/>
        <v>12</v>
      </c>
      <c r="G18" s="95">
        <f t="shared" si="8"/>
        <v>12</v>
      </c>
      <c r="H18" s="95">
        <f t="shared" si="8"/>
        <v>12</v>
      </c>
      <c r="I18" s="95">
        <f t="shared" si="8"/>
        <v>12</v>
      </c>
      <c r="J18" s="95">
        <f t="shared" si="8"/>
        <v>12</v>
      </c>
      <c r="K18" s="95">
        <f t="shared" si="8"/>
        <v>12</v>
      </c>
    </row>
    <row r="19" spans="1:11" x14ac:dyDescent="0.2">
      <c r="A19" s="52" t="str">
        <f>$A$5</f>
        <v>Affordable market</v>
      </c>
      <c r="B19" s="35">
        <f>$B$5</f>
        <v>0</v>
      </c>
      <c r="C19" s="95">
        <v>1</v>
      </c>
      <c r="D19" s="95">
        <f>C19+1</f>
        <v>2</v>
      </c>
      <c r="E19" s="95">
        <f t="shared" ref="E19:K19" si="9">D19+1</f>
        <v>3</v>
      </c>
      <c r="F19" s="95">
        <f t="shared" si="9"/>
        <v>4</v>
      </c>
      <c r="G19" s="95">
        <f t="shared" si="9"/>
        <v>5</v>
      </c>
      <c r="H19" s="95">
        <f t="shared" si="9"/>
        <v>6</v>
      </c>
      <c r="I19" s="95">
        <f t="shared" si="9"/>
        <v>7</v>
      </c>
      <c r="J19" s="95">
        <f t="shared" si="9"/>
        <v>8</v>
      </c>
      <c r="K19" s="95">
        <f t="shared" si="9"/>
        <v>9</v>
      </c>
    </row>
    <row r="20" spans="1:11" x14ac:dyDescent="0.2">
      <c r="A20" s="53" t="str">
        <f>$A$6</f>
        <v xml:space="preserve"> - </v>
      </c>
      <c r="B20" s="35">
        <f>$B$6</f>
        <v>0</v>
      </c>
      <c r="C20" s="95">
        <f t="shared" ref="C20:C21" si="10">B20</f>
        <v>0</v>
      </c>
      <c r="D20" s="95">
        <f t="shared" ref="D20:K21" si="11">C20</f>
        <v>0</v>
      </c>
      <c r="E20" s="95">
        <f t="shared" si="11"/>
        <v>0</v>
      </c>
      <c r="F20" s="95">
        <f t="shared" si="11"/>
        <v>0</v>
      </c>
      <c r="G20" s="95">
        <f t="shared" si="11"/>
        <v>0</v>
      </c>
      <c r="H20" s="95">
        <f t="shared" si="11"/>
        <v>0</v>
      </c>
      <c r="I20" s="95">
        <f t="shared" si="11"/>
        <v>0</v>
      </c>
      <c r="J20" s="95">
        <f t="shared" si="11"/>
        <v>0</v>
      </c>
      <c r="K20" s="96">
        <f t="shared" si="11"/>
        <v>0</v>
      </c>
    </row>
    <row r="21" spans="1:11" x14ac:dyDescent="0.2">
      <c r="A21" s="53" t="str">
        <f>$A$7</f>
        <v xml:space="preserve"> - </v>
      </c>
      <c r="B21" s="35">
        <f>$B$7</f>
        <v>0</v>
      </c>
      <c r="C21" s="95">
        <f t="shared" si="10"/>
        <v>0</v>
      </c>
      <c r="D21" s="95">
        <f t="shared" si="11"/>
        <v>0</v>
      </c>
      <c r="E21" s="95">
        <f t="shared" si="11"/>
        <v>0</v>
      </c>
      <c r="F21" s="95">
        <f t="shared" si="11"/>
        <v>0</v>
      </c>
      <c r="G21" s="95">
        <f t="shared" si="11"/>
        <v>0</v>
      </c>
      <c r="H21" s="95">
        <f t="shared" si="11"/>
        <v>0</v>
      </c>
      <c r="I21" s="95">
        <f t="shared" si="11"/>
        <v>0</v>
      </c>
      <c r="J21" s="95">
        <f t="shared" si="11"/>
        <v>0</v>
      </c>
      <c r="K21" s="96">
        <f t="shared" si="11"/>
        <v>0</v>
      </c>
    </row>
    <row r="22" spans="1:11" x14ac:dyDescent="0.2">
      <c r="A22" s="52" t="s">
        <v>0</v>
      </c>
      <c r="B22" s="35">
        <f t="shared" ref="B22:K22" si="12">SUM(B17:B21)</f>
        <v>52</v>
      </c>
      <c r="C22" s="35">
        <f t="shared" si="12"/>
        <v>52</v>
      </c>
      <c r="D22" s="35">
        <f t="shared" si="12"/>
        <v>52</v>
      </c>
      <c r="E22" s="35">
        <f t="shared" si="12"/>
        <v>52</v>
      </c>
      <c r="F22" s="35">
        <f t="shared" si="12"/>
        <v>52</v>
      </c>
      <c r="G22" s="35">
        <f t="shared" si="12"/>
        <v>52</v>
      </c>
      <c r="H22" s="35">
        <f t="shared" si="12"/>
        <v>52</v>
      </c>
      <c r="I22" s="35">
        <f t="shared" si="12"/>
        <v>52</v>
      </c>
      <c r="J22" s="35">
        <f t="shared" si="12"/>
        <v>52</v>
      </c>
      <c r="K22" s="54">
        <f t="shared" si="12"/>
        <v>52</v>
      </c>
    </row>
    <row r="23" spans="1:11" x14ac:dyDescent="0.2">
      <c r="A23" s="55"/>
      <c r="B23" s="39"/>
      <c r="C23" s="39"/>
      <c r="D23" s="39"/>
      <c r="E23" s="39"/>
      <c r="F23" s="39"/>
      <c r="G23" s="39"/>
      <c r="H23" s="39"/>
      <c r="I23" s="39"/>
      <c r="J23" s="39"/>
      <c r="K23" s="56"/>
    </row>
    <row r="24" spans="1:11" ht="25.15" customHeight="1" x14ac:dyDescent="0.2">
      <c r="A24" s="57" t="s">
        <v>5</v>
      </c>
      <c r="B24" s="25" t="s">
        <v>12</v>
      </c>
      <c r="C24" s="25" t="s">
        <v>13</v>
      </c>
      <c r="D24" s="25" t="s">
        <v>14</v>
      </c>
      <c r="E24" s="25" t="s">
        <v>15</v>
      </c>
      <c r="F24" s="25" t="s">
        <v>16</v>
      </c>
      <c r="G24" s="25" t="s">
        <v>17</v>
      </c>
      <c r="H24" s="25" t="s">
        <v>18</v>
      </c>
      <c r="I24" s="25" t="s">
        <v>19</v>
      </c>
      <c r="J24" s="25" t="s">
        <v>20</v>
      </c>
      <c r="K24" s="58" t="s">
        <v>21</v>
      </c>
    </row>
    <row r="25" spans="1:11" x14ac:dyDescent="0.2">
      <c r="A25" s="59" t="str">
        <f>$A$3</f>
        <v>RGI units</v>
      </c>
      <c r="B25" s="26">
        <f>$C$3</f>
        <v>400</v>
      </c>
      <c r="C25" s="26">
        <f>+B25*(1 +$D$3)</f>
        <v>408</v>
      </c>
      <c r="D25" s="26">
        <f t="shared" ref="D25:K25" si="13">+C25*(1 +$D$3)</f>
        <v>416.16</v>
      </c>
      <c r="E25" s="26">
        <f t="shared" si="13"/>
        <v>424.48320000000001</v>
      </c>
      <c r="F25" s="26">
        <f t="shared" si="13"/>
        <v>432.97286400000002</v>
      </c>
      <c r="G25" s="26">
        <f t="shared" si="13"/>
        <v>441.63232128000004</v>
      </c>
      <c r="H25" s="26">
        <f t="shared" si="13"/>
        <v>450.46496770560003</v>
      </c>
      <c r="I25" s="26">
        <f t="shared" si="13"/>
        <v>459.47426705971202</v>
      </c>
      <c r="J25" s="26">
        <f t="shared" si="13"/>
        <v>468.66375240090628</v>
      </c>
      <c r="K25" s="26">
        <f t="shared" si="13"/>
        <v>478.03702744892439</v>
      </c>
    </row>
    <row r="26" spans="1:11" x14ac:dyDescent="0.2">
      <c r="A26" s="59" t="str">
        <f>$A$4</f>
        <v>IA Shelter Rate units</v>
      </c>
      <c r="B26" s="26">
        <f>$C$4</f>
        <v>375</v>
      </c>
      <c r="C26" s="26">
        <f>+B26*(1 +$D$4)</f>
        <v>375</v>
      </c>
      <c r="D26" s="26">
        <f t="shared" ref="D26:K26" si="14">+C26*(1 +$D$4)</f>
        <v>375</v>
      </c>
      <c r="E26" s="26">
        <f t="shared" si="14"/>
        <v>375</v>
      </c>
      <c r="F26" s="26">
        <f t="shared" si="14"/>
        <v>375</v>
      </c>
      <c r="G26" s="26">
        <f t="shared" si="14"/>
        <v>375</v>
      </c>
      <c r="H26" s="26">
        <f t="shared" si="14"/>
        <v>375</v>
      </c>
      <c r="I26" s="26">
        <f t="shared" si="14"/>
        <v>375</v>
      </c>
      <c r="J26" s="26">
        <f t="shared" si="14"/>
        <v>375</v>
      </c>
      <c r="K26" s="26">
        <f t="shared" si="14"/>
        <v>375</v>
      </c>
    </row>
    <row r="27" spans="1:11" x14ac:dyDescent="0.2">
      <c r="A27" s="59" t="str">
        <f>$A$5</f>
        <v>Affordable market</v>
      </c>
      <c r="B27" s="26">
        <f>$C$5</f>
        <v>700</v>
      </c>
      <c r="C27" s="26">
        <f>+B27*(1 +$D$5)</f>
        <v>714</v>
      </c>
      <c r="D27" s="26">
        <f t="shared" ref="D27:K27" si="15">+C27*(1 +$D$5)</f>
        <v>728.28</v>
      </c>
      <c r="E27" s="26">
        <f t="shared" si="15"/>
        <v>742.84559999999999</v>
      </c>
      <c r="F27" s="26">
        <f t="shared" si="15"/>
        <v>757.70251199999996</v>
      </c>
      <c r="G27" s="26">
        <f t="shared" si="15"/>
        <v>772.85656224000002</v>
      </c>
      <c r="H27" s="26">
        <f t="shared" si="15"/>
        <v>788.31369348480007</v>
      </c>
      <c r="I27" s="26">
        <f t="shared" si="15"/>
        <v>804.07996735449603</v>
      </c>
      <c r="J27" s="26">
        <f t="shared" si="15"/>
        <v>820.16156670158603</v>
      </c>
      <c r="K27" s="26">
        <f t="shared" si="15"/>
        <v>836.56479803561774</v>
      </c>
    </row>
    <row r="28" spans="1:11" x14ac:dyDescent="0.2">
      <c r="A28" s="59" t="str">
        <f>$A$6</f>
        <v xml:space="preserve"> - </v>
      </c>
      <c r="B28" s="26">
        <f>$C$6</f>
        <v>0</v>
      </c>
      <c r="C28" s="26">
        <f>+B28*(1 +$D$6)</f>
        <v>0</v>
      </c>
      <c r="D28" s="26">
        <f t="shared" ref="D28:K28" si="16">+C28*(1 +$D$6)</f>
        <v>0</v>
      </c>
      <c r="E28" s="26">
        <f t="shared" si="16"/>
        <v>0</v>
      </c>
      <c r="F28" s="26">
        <f t="shared" si="16"/>
        <v>0</v>
      </c>
      <c r="G28" s="26">
        <f t="shared" si="16"/>
        <v>0</v>
      </c>
      <c r="H28" s="26">
        <f t="shared" si="16"/>
        <v>0</v>
      </c>
      <c r="I28" s="26">
        <f t="shared" si="16"/>
        <v>0</v>
      </c>
      <c r="J28" s="26">
        <f t="shared" si="16"/>
        <v>0</v>
      </c>
      <c r="K28" s="26">
        <f t="shared" si="16"/>
        <v>0</v>
      </c>
    </row>
    <row r="29" spans="1:11" x14ac:dyDescent="0.2">
      <c r="A29" s="59" t="str">
        <f>$A$7</f>
        <v xml:space="preserve"> - </v>
      </c>
      <c r="B29" s="26">
        <f>$C$7</f>
        <v>0</v>
      </c>
      <c r="C29" s="26">
        <f>+B29*(1 +$D$7)</f>
        <v>0</v>
      </c>
      <c r="D29" s="26">
        <f t="shared" ref="D29:K29" si="17">+C29*(1 +$D$7)</f>
        <v>0</v>
      </c>
      <c r="E29" s="26">
        <f t="shared" si="17"/>
        <v>0</v>
      </c>
      <c r="F29" s="26">
        <f t="shared" si="17"/>
        <v>0</v>
      </c>
      <c r="G29" s="26">
        <f t="shared" si="17"/>
        <v>0</v>
      </c>
      <c r="H29" s="26">
        <f t="shared" si="17"/>
        <v>0</v>
      </c>
      <c r="I29" s="26">
        <f t="shared" si="17"/>
        <v>0</v>
      </c>
      <c r="J29" s="26">
        <f t="shared" si="17"/>
        <v>0</v>
      </c>
      <c r="K29" s="26">
        <f t="shared" si="17"/>
        <v>0</v>
      </c>
    </row>
    <row r="30" spans="1:11" x14ac:dyDescent="0.2">
      <c r="A30" s="60"/>
      <c r="B30" s="43"/>
      <c r="C30" s="43"/>
      <c r="D30" s="43"/>
      <c r="E30" s="43"/>
      <c r="F30" s="43"/>
      <c r="G30" s="43"/>
      <c r="H30" s="43"/>
      <c r="I30" s="43"/>
      <c r="J30" s="43"/>
      <c r="K30" s="61"/>
    </row>
    <row r="31" spans="1:11" x14ac:dyDescent="0.2">
      <c r="A31" s="62" t="s">
        <v>1</v>
      </c>
      <c r="B31" s="46" t="s">
        <v>12</v>
      </c>
      <c r="C31" s="46" t="s">
        <v>13</v>
      </c>
      <c r="D31" s="46" t="s">
        <v>14</v>
      </c>
      <c r="E31" s="46" t="s">
        <v>15</v>
      </c>
      <c r="F31" s="46" t="s">
        <v>16</v>
      </c>
      <c r="G31" s="46" t="s">
        <v>17</v>
      </c>
      <c r="H31" s="46" t="s">
        <v>18</v>
      </c>
      <c r="I31" s="46" t="s">
        <v>19</v>
      </c>
      <c r="J31" s="46" t="s">
        <v>20</v>
      </c>
      <c r="K31" s="63" t="s">
        <v>21</v>
      </c>
    </row>
    <row r="32" spans="1:11" x14ac:dyDescent="0.2">
      <c r="A32" s="64" t="str">
        <f>$A$3</f>
        <v>RGI units</v>
      </c>
      <c r="B32" s="70">
        <f t="shared" ref="B32:K36" si="18">+B25*B17*12</f>
        <v>192000</v>
      </c>
      <c r="C32" s="70">
        <f t="shared" si="18"/>
        <v>190944</v>
      </c>
      <c r="D32" s="70">
        <f t="shared" si="18"/>
        <v>189768.96000000002</v>
      </c>
      <c r="E32" s="70">
        <f t="shared" si="18"/>
        <v>188470.54079999999</v>
      </c>
      <c r="F32" s="70">
        <f t="shared" si="18"/>
        <v>187044.277248</v>
      </c>
      <c r="G32" s="70">
        <f t="shared" si="18"/>
        <v>185485.5749376</v>
      </c>
      <c r="H32" s="70">
        <f t="shared" si="18"/>
        <v>183789.70682388483</v>
      </c>
      <c r="I32" s="70">
        <f t="shared" si="18"/>
        <v>181951.80975564595</v>
      </c>
      <c r="J32" s="70">
        <f t="shared" si="18"/>
        <v>179966.880921948</v>
      </c>
      <c r="K32" s="71">
        <f t="shared" si="18"/>
        <v>177829.77421099987</v>
      </c>
    </row>
    <row r="33" spans="1:11" x14ac:dyDescent="0.2">
      <c r="A33" s="64" t="str">
        <f>$A$4</f>
        <v>IA Shelter Rate units</v>
      </c>
      <c r="B33" s="70">
        <f t="shared" si="18"/>
        <v>54000</v>
      </c>
      <c r="C33" s="70">
        <f t="shared" si="18"/>
        <v>54000</v>
      </c>
      <c r="D33" s="70">
        <f t="shared" si="18"/>
        <v>54000</v>
      </c>
      <c r="E33" s="70">
        <f t="shared" si="18"/>
        <v>54000</v>
      </c>
      <c r="F33" s="70">
        <f t="shared" si="18"/>
        <v>54000</v>
      </c>
      <c r="G33" s="70">
        <f t="shared" si="18"/>
        <v>54000</v>
      </c>
      <c r="H33" s="70">
        <f t="shared" si="18"/>
        <v>54000</v>
      </c>
      <c r="I33" s="70">
        <f t="shared" si="18"/>
        <v>54000</v>
      </c>
      <c r="J33" s="70">
        <f t="shared" si="18"/>
        <v>54000</v>
      </c>
      <c r="K33" s="71">
        <f t="shared" si="18"/>
        <v>54000</v>
      </c>
    </row>
    <row r="34" spans="1:11" x14ac:dyDescent="0.2">
      <c r="A34" s="64" t="str">
        <f>$A$5</f>
        <v>Affordable market</v>
      </c>
      <c r="B34" s="70">
        <f t="shared" si="18"/>
        <v>0</v>
      </c>
      <c r="C34" s="70">
        <f t="shared" si="18"/>
        <v>8568</v>
      </c>
      <c r="D34" s="70">
        <f t="shared" si="18"/>
        <v>17478.72</v>
      </c>
      <c r="E34" s="70">
        <f t="shared" si="18"/>
        <v>26742.441599999998</v>
      </c>
      <c r="F34" s="70">
        <f t="shared" si="18"/>
        <v>36369.720576</v>
      </c>
      <c r="G34" s="70">
        <f t="shared" si="18"/>
        <v>46371.393734400001</v>
      </c>
      <c r="H34" s="70">
        <f t="shared" si="18"/>
        <v>56758.58593090561</v>
      </c>
      <c r="I34" s="70">
        <f t="shared" si="18"/>
        <v>67542.717257777666</v>
      </c>
      <c r="J34" s="70">
        <f t="shared" si="18"/>
        <v>78735.510403352266</v>
      </c>
      <c r="K34" s="71">
        <f t="shared" si="18"/>
        <v>90348.998187846722</v>
      </c>
    </row>
    <row r="35" spans="1:11" x14ac:dyDescent="0.2">
      <c r="A35" s="64" t="str">
        <f>$A$6</f>
        <v xml:space="preserve"> - </v>
      </c>
      <c r="B35" s="70">
        <f>B20*B28*12</f>
        <v>0</v>
      </c>
      <c r="C35" s="70">
        <f t="shared" si="18"/>
        <v>0</v>
      </c>
      <c r="D35" s="70">
        <f t="shared" si="18"/>
        <v>0</v>
      </c>
      <c r="E35" s="70">
        <f t="shared" si="18"/>
        <v>0</v>
      </c>
      <c r="F35" s="70">
        <f t="shared" si="18"/>
        <v>0</v>
      </c>
      <c r="G35" s="70">
        <f t="shared" si="18"/>
        <v>0</v>
      </c>
      <c r="H35" s="70">
        <f t="shared" si="18"/>
        <v>0</v>
      </c>
      <c r="I35" s="70">
        <f t="shared" si="18"/>
        <v>0</v>
      </c>
      <c r="J35" s="70">
        <f t="shared" si="18"/>
        <v>0</v>
      </c>
      <c r="K35" s="71">
        <f t="shared" si="18"/>
        <v>0</v>
      </c>
    </row>
    <row r="36" spans="1:11" x14ac:dyDescent="0.2">
      <c r="A36" s="64" t="str">
        <f>$A$7</f>
        <v xml:space="preserve"> - </v>
      </c>
      <c r="B36" s="70">
        <f>B21*B29*12</f>
        <v>0</v>
      </c>
      <c r="C36" s="70">
        <f t="shared" si="18"/>
        <v>0</v>
      </c>
      <c r="D36" s="70">
        <f t="shared" si="18"/>
        <v>0</v>
      </c>
      <c r="E36" s="70">
        <f t="shared" si="18"/>
        <v>0</v>
      </c>
      <c r="F36" s="70">
        <f t="shared" si="18"/>
        <v>0</v>
      </c>
      <c r="G36" s="70">
        <f t="shared" si="18"/>
        <v>0</v>
      </c>
      <c r="H36" s="70">
        <f t="shared" si="18"/>
        <v>0</v>
      </c>
      <c r="I36" s="70">
        <f t="shared" si="18"/>
        <v>0</v>
      </c>
      <c r="J36" s="70">
        <f t="shared" si="18"/>
        <v>0</v>
      </c>
      <c r="K36" s="71">
        <f t="shared" si="18"/>
        <v>0</v>
      </c>
    </row>
    <row r="37" spans="1:11" s="4" customFormat="1" x14ac:dyDescent="0.2">
      <c r="A37" s="65" t="s">
        <v>2</v>
      </c>
      <c r="B37" s="72">
        <f>SUM(B32:B36)</f>
        <v>246000</v>
      </c>
      <c r="C37" s="72">
        <f>SUM(C32:C36)</f>
        <v>253512</v>
      </c>
      <c r="D37" s="72">
        <f t="shared" ref="D37:K37" si="19">SUM(D32:D36)</f>
        <v>261247.68000000002</v>
      </c>
      <c r="E37" s="72">
        <f t="shared" si="19"/>
        <v>269212.98239999998</v>
      </c>
      <c r="F37" s="72">
        <f t="shared" si="19"/>
        <v>277413.99782400002</v>
      </c>
      <c r="G37" s="72">
        <f t="shared" si="19"/>
        <v>285856.96867199999</v>
      </c>
      <c r="H37" s="72">
        <f t="shared" si="19"/>
        <v>294548.29275479045</v>
      </c>
      <c r="I37" s="72">
        <f t="shared" si="19"/>
        <v>303494.52701342362</v>
      </c>
      <c r="J37" s="72">
        <f t="shared" si="19"/>
        <v>312702.39132530027</v>
      </c>
      <c r="K37" s="73">
        <f t="shared" si="19"/>
        <v>322178.77239884657</v>
      </c>
    </row>
    <row r="38" spans="1:11" ht="27" customHeight="1" x14ac:dyDescent="0.2">
      <c r="A38" s="66" t="s">
        <v>11</v>
      </c>
      <c r="B38" s="70">
        <f>B37*(-$B$9)</f>
        <v>-2460</v>
      </c>
      <c r="C38" s="70">
        <f>C37*(-$B$9)</f>
        <v>-2535.12</v>
      </c>
      <c r="D38" s="70">
        <f t="shared" ref="D38:K38" si="20">D37*(-$B$9)</f>
        <v>-2612.4768000000004</v>
      </c>
      <c r="E38" s="70">
        <f t="shared" si="20"/>
        <v>-2692.1298239999996</v>
      </c>
      <c r="F38" s="70">
        <f t="shared" si="20"/>
        <v>-2774.1399782400003</v>
      </c>
      <c r="G38" s="70">
        <f t="shared" si="20"/>
        <v>-2858.5696867199999</v>
      </c>
      <c r="H38" s="70">
        <f t="shared" si="20"/>
        <v>-2945.4829275479046</v>
      </c>
      <c r="I38" s="70">
        <f t="shared" si="20"/>
        <v>-3034.9452701342361</v>
      </c>
      <c r="J38" s="70">
        <f t="shared" si="20"/>
        <v>-3127.0239132530028</v>
      </c>
      <c r="K38" s="71">
        <f t="shared" si="20"/>
        <v>-3221.7877239884656</v>
      </c>
    </row>
    <row r="39" spans="1:11" ht="45.6" customHeight="1" thickBot="1" x14ac:dyDescent="0.25">
      <c r="A39" s="67" t="s">
        <v>9</v>
      </c>
      <c r="B39" s="68">
        <f>B37+B38</f>
        <v>243540</v>
      </c>
      <c r="C39" s="68">
        <f t="shared" ref="C39:K39" si="21">C37+C38</f>
        <v>250976.88</v>
      </c>
      <c r="D39" s="68">
        <f t="shared" si="21"/>
        <v>258635.20320000002</v>
      </c>
      <c r="E39" s="68">
        <f t="shared" si="21"/>
        <v>266520.85257599998</v>
      </c>
      <c r="F39" s="68">
        <f t="shared" si="21"/>
        <v>274639.85784576001</v>
      </c>
      <c r="G39" s="68">
        <f t="shared" si="21"/>
        <v>282998.39898528002</v>
      </c>
      <c r="H39" s="68">
        <f t="shared" si="21"/>
        <v>291602.80982724257</v>
      </c>
      <c r="I39" s="68">
        <f t="shared" si="21"/>
        <v>300459.58174328937</v>
      </c>
      <c r="J39" s="68">
        <f t="shared" si="21"/>
        <v>309575.36741204729</v>
      </c>
      <c r="K39" s="69">
        <f t="shared" si="21"/>
        <v>318956.9846748581</v>
      </c>
    </row>
    <row r="40" spans="1:11" s="20" customFormat="1" x14ac:dyDescent="0.2">
      <c r="A40" s="75"/>
      <c r="B40" s="6"/>
      <c r="C40" s="6"/>
      <c r="D40" s="74"/>
      <c r="E40" s="74"/>
      <c r="F40" s="74"/>
      <c r="G40" s="74"/>
      <c r="H40" s="74"/>
      <c r="I40" s="74"/>
      <c r="J40" s="74"/>
      <c r="K40" s="74"/>
    </row>
  </sheetData>
  <sheetProtection password="83AF" sheet="1" objects="1" scenarios="1"/>
  <mergeCells count="2">
    <mergeCell ref="C15:K15"/>
    <mergeCell ref="A1:D1"/>
  </mergeCells>
  <conditionalFormatting sqref="B15:K15">
    <cfRule type="cellIs" dxfId="0" priority="1" operator="equal">
      <formula>#REF!</formula>
    </cfRule>
  </conditionalFormatting>
  <pageMargins left="0.70866141732283472" right="0.70866141732283472" top="0.74803149606299213" bottom="0.74803149606299213" header="0.31496062992125984" footer="0.31496062992125984"/>
  <pageSetup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TEMPLATE  </vt:lpstr>
      <vt:lpstr>SAMPLE </vt:lpstr>
      <vt:lpstr>'SAMPLE '!Print_Area</vt:lpstr>
      <vt:lpstr>'TEMPLATE  '!Print_Area</vt:lpstr>
    </vt:vector>
  </TitlesOfParts>
  <Company>BC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eharron</dc:creator>
  <cp:lastModifiedBy>Michelle Mentore</cp:lastModifiedBy>
  <cp:lastPrinted>2017-04-04T19:30:43Z</cp:lastPrinted>
  <dcterms:created xsi:type="dcterms:W3CDTF">2016-11-21T20:23:59Z</dcterms:created>
  <dcterms:modified xsi:type="dcterms:W3CDTF">2017-11-18T00:00:53Z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ECM4_3739785</vt:lpwstr>
  </property>
  <property fmtid="{D5CDD505-2E9C-101B-9397-08002B2CF9AE}" pid="3" name="DISProperties">
    <vt:lpwstr>DISdDocName,DIScgiUrl,DISdUser,DISdID,DISidcName,DISTaskPaneUrl</vt:lpwstr>
  </property>
  <property fmtid="{D5CDD505-2E9C-101B-9397-08002B2CF9AE}" pid="4" name="DIScgiUrl">
    <vt:lpwstr>http://wccm1.bchousing.org/cs/idcplg</vt:lpwstr>
  </property>
  <property fmtid="{D5CDD505-2E9C-101B-9397-08002B2CF9AE}" pid="5" name="DISdUser">
    <vt:lpwstr>eharron</vt:lpwstr>
  </property>
  <property fmtid="{D5CDD505-2E9C-101B-9397-08002B2CF9AE}" pid="6" name="DISdID">
    <vt:lpwstr>4372819</vt:lpwstr>
  </property>
  <property fmtid="{D5CDD505-2E9C-101B-9397-08002B2CF9AE}" pid="7" name="DISidcName">
    <vt:lpwstr>wccwl1bchousingorg16200</vt:lpwstr>
  </property>
  <property fmtid="{D5CDD505-2E9C-101B-9397-08002B2CF9AE}" pid="8" name="DISTaskPaneUrl">
    <vt:lpwstr>http://wccm1.bchousing.org/cs/idcplg?IdcService=DESKTOP_DOC_INFO&amp;dDocName=ECM4_3739785&amp;dID=4372819&amp;ClientControlled=DocMan,taskpane&amp;coreContentOnly=1</vt:lpwstr>
  </property>
</Properties>
</file>